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3. DIRINVES\2026\"/>
    </mc:Choice>
  </mc:AlternateContent>
  <xr:revisionPtr revIDLastSave="0" documentId="13_ncr:1_{11C0B08D-BBE8-4B93-949F-4535DA6C41E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. ID " sheetId="2" r:id="rId1"/>
    <sheet name="2. RRHH" sheetId="3" r:id="rId2"/>
    <sheet name="Listas_OCDE" sheetId="4" state="hidden" r:id="rId3"/>
    <sheet name="3. COSTOS" sheetId="5" r:id="rId4"/>
    <sheet name="Extra" sheetId="6" state="hidden" r:id="rId5"/>
  </sheets>
  <externalReferences>
    <externalReference r:id="rId6"/>
  </externalReferences>
  <definedNames>
    <definedName name="_xlnm._FilterDatabase" localSheetId="4" hidden="1">Extra!$B$3:$E$46</definedName>
    <definedName name="aporte_fia">[1]Validacion!$C$4</definedName>
    <definedName name="_xlnm.Print_Area" localSheetId="0">'1. ID '!$A$1:$P$85</definedName>
    <definedName name="_xlnm.Print_Area" localSheetId="1">'2. RRHH'!$A$1:$U$64</definedName>
    <definedName name="_xlnm.Print_Area" localSheetId="3">'3. COSTOS'!$A$1:$O$71</definedName>
    <definedName name="CategoriasOCDE">Listas_OCDE!$A$1:$F$1</definedName>
    <definedName name="Ciencias_Agricolas">Listas_OCDE!$D$2:$D$6</definedName>
    <definedName name="Ciencias_Medicas_y_de_la_Salud">Listas_OCDE!$C$2:$C$6</definedName>
    <definedName name="Ciencias_Naturales">Listas_OCDE!$A$2:$A$8</definedName>
    <definedName name="Ciencias_Sociales">Listas_OCDE!$E$2:$E$10</definedName>
    <definedName name="Humanidades">Listas_OCDE!$F$2:$F$6</definedName>
    <definedName name="Ingenieria_y_Tecnologia">Listas_OCDE!$B$2:$B$12</definedName>
    <definedName name="OCDE">Listas_OCDE!$A$1:$F$1</definedName>
    <definedName name="porcentaje_aporte_FIA">[1]Validacion!$C$5</definedName>
    <definedName name="porcentaje_aporte_minimo_contraparte">[1]Validacion!$C$7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6TXoTKpDDJilCFmPf6JTwF/+nr/zNQYAviUneqnFzXw="/>
    </ext>
  </extLst>
</workbook>
</file>

<file path=xl/calcChain.xml><?xml version="1.0" encoding="utf-8"?>
<calcChain xmlns="http://schemas.openxmlformats.org/spreadsheetml/2006/main">
  <c r="N49" i="5" l="1"/>
  <c r="N61" i="5"/>
  <c r="N59" i="5"/>
  <c r="N58" i="5"/>
  <c r="N50" i="5"/>
  <c r="B33" i="5"/>
  <c r="N25" i="5"/>
  <c r="N24" i="5"/>
  <c r="N23" i="5"/>
  <c r="N22" i="5"/>
  <c r="N21" i="5"/>
  <c r="N20" i="5"/>
  <c r="N19" i="5"/>
  <c r="N18" i="5"/>
  <c r="N17" i="5"/>
  <c r="N13" i="5"/>
  <c r="I33" i="5" s="1"/>
  <c r="I35" i="5" s="1"/>
  <c r="I36" i="5" s="1"/>
  <c r="S46" i="3"/>
  <c r="S45" i="3"/>
  <c r="S44" i="3"/>
  <c r="S47" i="3" s="1"/>
  <c r="M52" i="3" s="1"/>
  <c r="S43" i="3"/>
  <c r="S42" i="3"/>
  <c r="S37" i="3"/>
  <c r="S36" i="3"/>
  <c r="S35" i="3"/>
  <c r="S34" i="3"/>
  <c r="S33" i="3"/>
  <c r="S32" i="3"/>
  <c r="S31" i="3"/>
  <c r="S30" i="3"/>
  <c r="S23" i="3"/>
  <c r="S22" i="3"/>
  <c r="S21" i="3"/>
  <c r="S20" i="3"/>
  <c r="S24" i="3" s="1"/>
  <c r="M51" i="3" s="1"/>
  <c r="M53" i="3" s="1"/>
  <c r="S19" i="3"/>
  <c r="S14" i="3"/>
  <c r="S13" i="3"/>
  <c r="S12" i="3"/>
  <c r="S11" i="3"/>
  <c r="S10" i="3"/>
  <c r="N75" i="2"/>
  <c r="I31" i="2"/>
  <c r="B31" i="2"/>
  <c r="I29" i="2"/>
  <c r="B29" i="2"/>
  <c r="G26" i="2"/>
  <c r="I26" i="2" s="1"/>
  <c r="B26" i="2"/>
  <c r="G37" i="2" l="1"/>
  <c r="N51" i="5"/>
  <c r="G27" i="2" s="1"/>
  <c r="N60" i="5"/>
  <c r="N62" i="5" s="1"/>
  <c r="G28" i="2" s="1"/>
  <c r="S15" i="3"/>
  <c r="G51" i="3" s="1"/>
  <c r="N26" i="5"/>
  <c r="S38" i="3"/>
  <c r="G52" i="3" s="1"/>
  <c r="P52" i="3"/>
  <c r="G53" i="3" l="1"/>
  <c r="I38" i="5" s="1"/>
  <c r="I27" i="2"/>
  <c r="I33" i="2" s="1"/>
  <c r="I39" i="5"/>
  <c r="N28" i="5"/>
  <c r="G39" i="2"/>
  <c r="H38" i="2" s="1"/>
  <c r="P53" i="3"/>
  <c r="I40" i="5" l="1"/>
  <c r="H37" i="2"/>
  <c r="H39" i="2" s="1"/>
  <c r="H32" i="2"/>
  <c r="H31" i="2"/>
  <c r="H30" i="2"/>
  <c r="H29" i="2"/>
  <c r="J26" i="2"/>
  <c r="J31" i="2"/>
  <c r="J29" i="2"/>
  <c r="H27" i="2"/>
  <c r="H28" i="2"/>
  <c r="H26" i="2"/>
  <c r="J27" i="2"/>
  <c r="J3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2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ID#AAACF1Kw42U
NECULMAN MARTINEZ BRIGUITTE BELEN ALEJANDRA    (2026-08-21 18:02:33)
@nescandon@uct.cl 
indicar que oficina usarán, o cuales están usando.
las horas mensuales de uso deben ser acorde a las horas de dedicación en la pestaña 2."RRHH"
_Asignado a ESCANDON NAGEL NELI ISABEL CAROLINA_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zZs23LrS/0FNKTnTqg8WXP70cs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10" authorId="0" shapeId="0" xr:uid="{00000000-0006-0000-0200-000001000000}">
      <text>
        <r>
          <rPr>
            <sz val="11"/>
            <color theme="1"/>
            <rFont val="Calibri"/>
            <scheme val="minor"/>
          </rPr>
          <t>======
ID#AAACF1Kw42A
NECULMAN MARTINEZ BRIGUITTE BELEN ALEJANDRA    (2026-08-21 17:57:35)
@nescandon@uct.cl Son las horas que el/la investigador/a le dedicará al proyecto, no pueden ser mas de la jornada laboral (42.5 horas mesuales)
_Asignado a ESCANDON NAGEL NELI ISABEL CAROLINA_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qAWq1Gfoc0Fe79aRtbyWujTme1A=="/>
    </ext>
  </extLst>
</comments>
</file>

<file path=xl/sharedStrings.xml><?xml version="1.0" encoding="utf-8"?>
<sst xmlns="http://schemas.openxmlformats.org/spreadsheetml/2006/main" count="461" uniqueCount="339">
  <si>
    <t>Ciencias Naturales</t>
  </si>
  <si>
    <t>Ingeniería y Tecnología</t>
  </si>
  <si>
    <t>Ciencias Médicas y de la Salud</t>
  </si>
  <si>
    <t>Ciencias Agrícolas</t>
  </si>
  <si>
    <t>Ciencias Sociales</t>
  </si>
  <si>
    <t>Humanidades</t>
  </si>
  <si>
    <t>Matemáticas</t>
  </si>
  <si>
    <t>Ingeniería Civil</t>
  </si>
  <si>
    <t>Medicina Básica</t>
  </si>
  <si>
    <t>Agricultura, Silvicultura y Pesca</t>
  </si>
  <si>
    <t>Psicología</t>
  </si>
  <si>
    <t>Historia y Arqueología</t>
  </si>
  <si>
    <t>Computación y Ciencias de la Información</t>
  </si>
  <si>
    <t>Ingeniería Eléctrica, Electrónica e Informática</t>
  </si>
  <si>
    <t>Medicina Clínica</t>
  </si>
  <si>
    <t>Ciencias Animales y Lácteos</t>
  </si>
  <si>
    <t>Economía y Negocios</t>
  </si>
  <si>
    <t>Idiomas y Literatura</t>
  </si>
  <si>
    <t>Ciencias Físicas</t>
  </si>
  <si>
    <t>Ingeniería Mecánica</t>
  </si>
  <si>
    <t>Ciencias de la Salud</t>
  </si>
  <si>
    <t>Ciencias Veterinarias</t>
  </si>
  <si>
    <t>Ciencias de la Educación</t>
  </si>
  <si>
    <t>Filosofía, Ética y Religión</t>
  </si>
  <si>
    <t>Universidad Católica de Temuco</t>
  </si>
  <si>
    <t>Ciencias Químicas</t>
  </si>
  <si>
    <t>Ingeniería Química</t>
  </si>
  <si>
    <t>Biotecnología en Salud</t>
  </si>
  <si>
    <t>Biotecnología Agrícola</t>
  </si>
  <si>
    <t>Sociología</t>
  </si>
  <si>
    <t>Arte, Historia del Arte, Arquitectura, Música, Cine, Radio y TV</t>
  </si>
  <si>
    <t>Ciencias de la Tierra y Medioambientales</t>
  </si>
  <si>
    <t>Ingeniería de los Materiales</t>
  </si>
  <si>
    <t>Otras Ciencias Médicas</t>
  </si>
  <si>
    <t>Otras Ciencias Agrícolas</t>
  </si>
  <si>
    <t>Leyes</t>
  </si>
  <si>
    <t>Otras Humanidades</t>
  </si>
  <si>
    <t>Ciencias Biológicas</t>
  </si>
  <si>
    <t>Ingeniería Médica</t>
  </si>
  <si>
    <t>Ciencias Políticas</t>
  </si>
  <si>
    <t>Otras Ciencias Naturales</t>
  </si>
  <si>
    <t>Ingeniería Ambiental</t>
  </si>
  <si>
    <t>Geografía Social y Económica</t>
  </si>
  <si>
    <t>Biotecnología Ambiental</t>
  </si>
  <si>
    <t>Periodismo y Comunicaciones</t>
  </si>
  <si>
    <t>Biotecnología Industrial</t>
  </si>
  <si>
    <t>Otras Ciencias Sociales</t>
  </si>
  <si>
    <t>Nanotecnología</t>
  </si>
  <si>
    <t>Otras Ingeniería y Tecnologías</t>
  </si>
  <si>
    <t>Código</t>
  </si>
  <si>
    <t>SGC PS-FOR-DIRINVES 0001</t>
  </si>
  <si>
    <t xml:space="preserve">Versión </t>
  </si>
  <si>
    <t>01</t>
  </si>
  <si>
    <t>Fecha de vigencia</t>
  </si>
  <si>
    <t xml:space="preserve">Página </t>
  </si>
  <si>
    <t>1 de 3</t>
  </si>
  <si>
    <t>FORMULARIO DE PRESENTACIÓN DE PROYECTOS</t>
  </si>
  <si>
    <t>2 de 3</t>
  </si>
  <si>
    <t>1. ANTECEDENTES DEL PROYECTO</t>
  </si>
  <si>
    <t>1. REMUNERACIONES Y VALORIZACIÓN PERSONAL PRE-EXISTENTE</t>
  </si>
  <si>
    <r>
      <rPr>
        <b/>
        <sz val="11"/>
        <color theme="1"/>
        <rFont val="Calibri"/>
      </rPr>
      <t>1.1 Identificación del proyecto.</t>
    </r>
    <r>
      <rPr>
        <sz val="11"/>
        <color theme="1"/>
        <rFont val="Calibri"/>
      </rPr>
      <t xml:space="preserve"> Completar datos del proyecto.</t>
    </r>
  </si>
  <si>
    <r>
      <rPr>
        <b/>
        <sz val="11"/>
        <color theme="1"/>
        <rFont val="Calibri"/>
      </rPr>
      <t>1.1 Personal Pre- existente.</t>
    </r>
    <r>
      <rPr>
        <sz val="11"/>
        <color theme="1"/>
        <rFont val="Calibri"/>
      </rPr>
      <t xml:space="preserve"> Indicar el personal que </t>
    </r>
    <r>
      <rPr>
        <b/>
        <sz val="11"/>
        <color theme="1"/>
        <rFont val="Calibri"/>
      </rPr>
      <t>cuenta con contrato o APS vigente</t>
    </r>
    <r>
      <rPr>
        <sz val="11"/>
        <color theme="1"/>
        <rFont val="Calibri"/>
      </rPr>
      <t xml:space="preserve"> con la UCT y que participará en el proyecto.</t>
    </r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Contemplar que los participantes deberán guardar un equilibrio razonable entre las horas declaradas por su participación y la jornada laboral que los vincula a la Universidad.</t>
    </r>
  </si>
  <si>
    <t>N°</t>
  </si>
  <si>
    <t>Título del Proyecto</t>
  </si>
  <si>
    <t>Participante</t>
  </si>
  <si>
    <t>Rut</t>
  </si>
  <si>
    <t>Profesión</t>
  </si>
  <si>
    <t>Función principal en el proyecto</t>
  </si>
  <si>
    <t>Nombre Jefatura Directa</t>
  </si>
  <si>
    <t>Contenido</t>
  </si>
  <si>
    <t>Unidad donde desarrolla sus funciones</t>
  </si>
  <si>
    <t>Tipo de contrato actual con la UCT</t>
  </si>
  <si>
    <t>Modalidad de trabajo actual</t>
  </si>
  <si>
    <t>Duración (meses)</t>
  </si>
  <si>
    <t>Horas mensuales del contrato actual</t>
  </si>
  <si>
    <t>¿En qué horario realizará las funciones asociadas al proyecto?</t>
  </si>
  <si>
    <t>Dedicación (horas/mes)</t>
  </si>
  <si>
    <t>A:
Incentivo mensual $</t>
  </si>
  <si>
    <t>B:
 Meses</t>
  </si>
  <si>
    <t>Total Remuneración proyecto $ (AxB)</t>
  </si>
  <si>
    <r>
      <rPr>
        <b/>
        <sz val="11"/>
        <color rgb="FFFFFFFF"/>
        <rFont val="Calibri"/>
      </rPr>
      <t>Art. 21 DR 20/2026: Señalar el aporte de este proyecto a los objetivos estratégicos de la Facultad o Unidad, asegurando que las actividades se ajusten a su ámbito de competencia disciplinaria</t>
    </r>
    <r>
      <rPr>
        <b/>
        <sz val="11"/>
        <color rgb="FFFFFFFF"/>
        <rFont val="Calibri"/>
      </rPr>
      <t>.</t>
    </r>
  </si>
  <si>
    <t>Institución beneficiaria principal</t>
  </si>
  <si>
    <t>Contrato Indefinido</t>
  </si>
  <si>
    <t>RUT</t>
  </si>
  <si>
    <t>Presencial</t>
  </si>
  <si>
    <t>Institución beneficiaria secundaria</t>
  </si>
  <si>
    <t>Institución / Empresa asociada</t>
  </si>
  <si>
    <t>Otras instituciones colaboradoras</t>
  </si>
  <si>
    <t>Director/a de proyecto</t>
  </si>
  <si>
    <t>APS</t>
  </si>
  <si>
    <t>Otros investigadores/as y/o participantes del proyecto</t>
  </si>
  <si>
    <t xml:space="preserve">Categoría SIES </t>
  </si>
  <si>
    <t xml:space="preserve">Salud </t>
  </si>
  <si>
    <t xml:space="preserve">Categoría OCDE </t>
  </si>
  <si>
    <t>Área del conocimiento</t>
  </si>
  <si>
    <t>Propiedad Intelectual (PI) susceptible de proteger</t>
  </si>
  <si>
    <t>No aplica</t>
  </si>
  <si>
    <t>3 de 3</t>
  </si>
  <si>
    <t>Nombre Fuente de Financiamiento</t>
  </si>
  <si>
    <r>
      <rPr>
        <b/>
        <sz val="11"/>
        <color theme="1"/>
        <rFont val="Calibri"/>
      </rPr>
      <t>1.2 Estructura de Financiamiento.</t>
    </r>
    <r>
      <rPr>
        <sz val="11"/>
        <color theme="1"/>
        <rFont val="Calibri"/>
      </rPr>
      <t xml:space="preserve"> Indicar resumen de costos de financiamiento</t>
    </r>
    <r>
      <rPr>
        <b/>
        <sz val="11"/>
        <color theme="1"/>
        <rFont val="Calibri"/>
      </rPr>
      <t>.</t>
    </r>
  </si>
  <si>
    <t>1. INGRESOS Y COSTOS DE OPERACIÓN</t>
  </si>
  <si>
    <t xml:space="preserve">Actor </t>
  </si>
  <si>
    <t>Monto ($)</t>
  </si>
  <si>
    <t>TOTAL ($)</t>
  </si>
  <si>
    <t>Porcentaje por ítem  (%)</t>
  </si>
  <si>
    <t>Monto total ($)</t>
  </si>
  <si>
    <t>Porcentaje Total  (%)</t>
  </si>
  <si>
    <r>
      <rPr>
        <b/>
        <sz val="11"/>
        <color theme="1"/>
        <rFont val="Calibri"/>
      </rPr>
      <t>1.1 Ingresos.</t>
    </r>
    <r>
      <rPr>
        <sz val="11"/>
        <color theme="1"/>
        <rFont val="Calibri"/>
      </rPr>
      <t xml:space="preserve"> Indicar los ingresos del proyecto.</t>
    </r>
  </si>
  <si>
    <t xml:space="preserve">Monto solicitado a fuente de financiamiento </t>
  </si>
  <si>
    <r>
      <rPr>
        <b/>
        <sz val="11"/>
        <color theme="1"/>
        <rFont val="Calibri"/>
      </rPr>
      <t xml:space="preserve">1.2  Personal pre- existente Valorizado. </t>
    </r>
    <r>
      <rPr>
        <sz val="11"/>
        <color theme="1"/>
        <rFont val="Calibri"/>
      </rPr>
      <t>Indicar aporte valorizado (no pecuniario y/o no incremental) del personal que cuenta con contrato con la Universidad Católica de Temuco y que participará en el proyecto. Contemplar un máximo de 90 horas/mes para personal con funciones académicas en la UCT</t>
    </r>
    <r>
      <rPr>
        <b/>
        <sz val="11"/>
        <color theme="1"/>
        <rFont val="Calibri"/>
      </rPr>
      <t xml:space="preserve">. </t>
    </r>
  </si>
  <si>
    <t>Descripción / Detalle de Ingreso</t>
  </si>
  <si>
    <t>Total ( $ )</t>
  </si>
  <si>
    <t>A:
Valorización mensual $</t>
  </si>
  <si>
    <t xml:space="preserve">Universidad Católica de Temuco </t>
  </si>
  <si>
    <t xml:space="preserve">Aporte Pecuniario </t>
  </si>
  <si>
    <t>Aporte No Pecuniario</t>
  </si>
  <si>
    <t xml:space="preserve">Aporte Pecuniario entidad asociada </t>
  </si>
  <si>
    <t>TOTAL DE INGRESOS ($)</t>
  </si>
  <si>
    <t>Total Aporte Personal pre-existente Valorizado ($)</t>
  </si>
  <si>
    <t xml:space="preserve">Aporte No Pecuniario entidad asociada </t>
  </si>
  <si>
    <t>2. REMUNERACIONES PERSONAL NUEVO</t>
  </si>
  <si>
    <t>Aporte Pecuniario entidad Colaboradora</t>
  </si>
  <si>
    <r>
      <rPr>
        <b/>
        <sz val="11"/>
        <color theme="1"/>
        <rFont val="Calibri"/>
      </rPr>
      <t>2.1 Personal Nuevo.</t>
    </r>
    <r>
      <rPr>
        <sz val="11"/>
        <color theme="1"/>
        <rFont val="Calibri"/>
      </rPr>
      <t xml:space="preserve"> Indicar el personal que </t>
    </r>
    <r>
      <rPr>
        <b/>
        <sz val="11"/>
        <color theme="1"/>
        <rFont val="Calibri"/>
      </rPr>
      <t>NO</t>
    </r>
    <r>
      <rPr>
        <sz val="11"/>
        <color theme="1"/>
        <rFont val="Calibri"/>
      </rPr>
      <t xml:space="preserve"> cuenta con contrato o APS con la Universidad Católica de Temuco. </t>
    </r>
  </si>
  <si>
    <r>
      <rPr>
        <b/>
        <sz val="11"/>
        <color theme="1"/>
        <rFont val="Calibri"/>
      </rPr>
      <t>1.2 Costos de operación.</t>
    </r>
    <r>
      <rPr>
        <sz val="11"/>
        <color theme="1"/>
        <rFont val="Calibri"/>
      </rPr>
      <t xml:space="preserve"> Indicar Costos de operación para realizar el proyecto.</t>
    </r>
  </si>
  <si>
    <t>¿Requiere Habilitación de nuevos espacios?</t>
  </si>
  <si>
    <t>Lugar de trabajo donde desarrollará las funciones (ser específico)</t>
  </si>
  <si>
    <t>Tipo de contrato que tendrá con la UCT</t>
  </si>
  <si>
    <t>Dependencia Directa</t>
  </si>
  <si>
    <t>Modalidad de trabajo</t>
  </si>
  <si>
    <t>A:
Remuneración mensual $</t>
  </si>
  <si>
    <t>Aporte No Pecuniario entidad Colaboradora</t>
  </si>
  <si>
    <t>No</t>
  </si>
  <si>
    <t xml:space="preserve">Ítem </t>
  </si>
  <si>
    <t>COSTO TOTAL DEL PROYECTO ($)</t>
  </si>
  <si>
    <t xml:space="preserve">No presencial </t>
  </si>
  <si>
    <t>Descripción / Detalle</t>
  </si>
  <si>
    <t>Costo unitario ($)</t>
  </si>
  <si>
    <t>Cantidad</t>
  </si>
  <si>
    <r>
      <rPr>
        <b/>
        <sz val="11"/>
        <color theme="1"/>
        <rFont val="Calibri"/>
      </rPr>
      <t>1.3 Financiamiento Entidades Beneficiarias.</t>
    </r>
    <r>
      <rPr>
        <sz val="11"/>
        <color theme="1"/>
        <rFont val="Calibri"/>
      </rPr>
      <t xml:space="preserve"> Indicar detalle del monto solicitado a la fuente de financiamiento por cada entidad beneficiaria.</t>
    </r>
  </si>
  <si>
    <t>Pasajes y viáticos</t>
  </si>
  <si>
    <t xml:space="preserve">Agregar nombre de Beneficiaria Principal </t>
  </si>
  <si>
    <t>Licencias</t>
  </si>
  <si>
    <t xml:space="preserve">Agregar nombre de Beneficiaria Secundaria </t>
  </si>
  <si>
    <t xml:space="preserve">CATEGORIZACIÓN OCDE </t>
  </si>
  <si>
    <t>Monto Total solicitado a fuente de financiamiento  ($)</t>
  </si>
  <si>
    <t>CATEGORIZACIÓN SIES</t>
  </si>
  <si>
    <t xml:space="preserve">Tipo de relación actual  </t>
  </si>
  <si>
    <t>Gastos Generales</t>
  </si>
  <si>
    <t>Categoría SIES</t>
  </si>
  <si>
    <r>
      <rPr>
        <b/>
        <sz val="11"/>
        <color theme="1"/>
        <rFont val="Calibri"/>
      </rPr>
      <t>1.4 Objetivos del proyecto.</t>
    </r>
    <r>
      <rPr>
        <sz val="11"/>
        <color theme="1"/>
        <rFont val="Calibri"/>
      </rPr>
      <t xml:space="preserve"> Completar datos del proyecto según la propuesta técnica</t>
    </r>
  </si>
  <si>
    <t>Agropecuaria</t>
  </si>
  <si>
    <t>Contrato a Plazo</t>
  </si>
  <si>
    <t>Computación y ciencias de la información</t>
  </si>
  <si>
    <t>Arte y Arquitectura</t>
  </si>
  <si>
    <t>Ciencias médicas y de la salud</t>
  </si>
  <si>
    <t>Ciencias físicas</t>
  </si>
  <si>
    <t>Ciencias Básicas</t>
  </si>
  <si>
    <t>Ciencias Agrícolas y Veterinarias</t>
  </si>
  <si>
    <t>Ciencias químicas</t>
  </si>
  <si>
    <t xml:space="preserve">OBJETIVO GENERAL </t>
  </si>
  <si>
    <t xml:space="preserve">Modalidad de Trabajo </t>
  </si>
  <si>
    <t xml:space="preserve">Ciencias Sociales </t>
  </si>
  <si>
    <t>Ciencias de la tierra y ciencias relacionadas con el medio ambiente</t>
  </si>
  <si>
    <t>Derecho</t>
  </si>
  <si>
    <t>Humanidades y Artes</t>
  </si>
  <si>
    <t>Ciencias biológicas</t>
  </si>
  <si>
    <r>
      <rPr>
        <b/>
        <sz val="11"/>
        <color theme="1"/>
        <rFont val="Calibri"/>
      </rPr>
      <t>2.2 Aporte Pecuniario en Personal Nuevo.</t>
    </r>
    <r>
      <rPr>
        <sz val="11"/>
        <color theme="1"/>
        <rFont val="Calibri"/>
      </rPr>
      <t xml:space="preserve"> Indicar el personal que </t>
    </r>
    <r>
      <rPr>
        <b/>
        <sz val="11"/>
        <color theme="1"/>
        <rFont val="Calibri"/>
      </rPr>
      <t>NO</t>
    </r>
    <r>
      <rPr>
        <sz val="11"/>
        <color theme="1"/>
        <rFont val="Calibri"/>
      </rPr>
      <t xml:space="preserve"> cuenta con contrato o APS y que se contratará con cargo a la Universidad Católica de Temuco (Aporte Pecuniario en RRHH). </t>
    </r>
  </si>
  <si>
    <t>Semi-presencial</t>
  </si>
  <si>
    <t>Otras ciencias naturales</t>
  </si>
  <si>
    <t>Educación</t>
  </si>
  <si>
    <t>Ingeniería civil</t>
  </si>
  <si>
    <t>Tecnología</t>
  </si>
  <si>
    <t xml:space="preserve">Tipo de relación futura </t>
  </si>
  <si>
    <t>Ingeniería eléctrica, ingeniería electrónica, ingeniería informática</t>
  </si>
  <si>
    <t>Elección</t>
  </si>
  <si>
    <t>Ingeniería mecánica</t>
  </si>
  <si>
    <t>Máquinas y equipos</t>
  </si>
  <si>
    <t>Administración y Comercio</t>
  </si>
  <si>
    <t>Si</t>
  </si>
  <si>
    <t>Ingeniería química</t>
  </si>
  <si>
    <t>Ingeniería de materiales</t>
  </si>
  <si>
    <t>Ingeniería médica</t>
  </si>
  <si>
    <t>Gastos Operacionales</t>
  </si>
  <si>
    <t>Costo Operacionales</t>
  </si>
  <si>
    <t>Ingeniería medioambiental</t>
  </si>
  <si>
    <t>Asesorías</t>
  </si>
  <si>
    <t>Infraestructura</t>
  </si>
  <si>
    <t xml:space="preserve">OBJETIVOS ESPECÍFICOS </t>
  </si>
  <si>
    <t>Biotecnología medioambiental</t>
  </si>
  <si>
    <t>APORTE A LA UCT TEMUCO</t>
  </si>
  <si>
    <t>TIPO</t>
  </si>
  <si>
    <t>Asistencias técnicas</t>
  </si>
  <si>
    <t>Máquinas y/o equipos</t>
  </si>
  <si>
    <t>Biotecnología industrial</t>
  </si>
  <si>
    <t xml:space="preserve">Infraestructura </t>
  </si>
  <si>
    <t>Construcción</t>
  </si>
  <si>
    <t xml:space="preserve">Capacitación </t>
  </si>
  <si>
    <t xml:space="preserve">Equipamiento </t>
  </si>
  <si>
    <t>Remodelación</t>
  </si>
  <si>
    <t>Difusión y Seminarios</t>
  </si>
  <si>
    <t>Tipo de Overhead</t>
  </si>
  <si>
    <t>Otras ingenierías y tecnologías</t>
  </si>
  <si>
    <t>Publicaciones</t>
  </si>
  <si>
    <t xml:space="preserve">Habilitación </t>
  </si>
  <si>
    <t>Directo (No rendible)</t>
  </si>
  <si>
    <t>Ciencias médica y de la salud</t>
  </si>
  <si>
    <t>Medicina básica</t>
  </si>
  <si>
    <t>Material intangible</t>
  </si>
  <si>
    <t xml:space="preserve">Adquisición </t>
  </si>
  <si>
    <t>Rendible</t>
  </si>
  <si>
    <t>Medicina clínica</t>
  </si>
  <si>
    <t>Comunicación resultados</t>
  </si>
  <si>
    <t xml:space="preserve">Mantención </t>
  </si>
  <si>
    <t>No Aplica</t>
  </si>
  <si>
    <t>Ciencias de la salud</t>
  </si>
  <si>
    <t>Becas para estudiantes</t>
  </si>
  <si>
    <t>WOS</t>
  </si>
  <si>
    <t>Material fungible</t>
  </si>
  <si>
    <t>Biotecnología de la salud</t>
  </si>
  <si>
    <t xml:space="preserve">Tesis y/o prácticas </t>
  </si>
  <si>
    <t>Scopus</t>
  </si>
  <si>
    <t>Materiales y/o insumos</t>
  </si>
  <si>
    <t>Otras ciencias médicas</t>
  </si>
  <si>
    <t>Scielo</t>
  </si>
  <si>
    <t>Agricultura, silvicultura y pesca</t>
  </si>
  <si>
    <t>Otra</t>
  </si>
  <si>
    <t xml:space="preserve">Servicio de alimentación </t>
  </si>
  <si>
    <t>Ciencia animal y de la leche</t>
  </si>
  <si>
    <t>Libro</t>
  </si>
  <si>
    <t>Servicios de análisis</t>
  </si>
  <si>
    <t>Ciencia veterinaria</t>
  </si>
  <si>
    <t>Protocolo</t>
  </si>
  <si>
    <t>Servicios</t>
  </si>
  <si>
    <t>Biotecnología agrícola</t>
  </si>
  <si>
    <t>Software</t>
  </si>
  <si>
    <t>Otras ciencias agrícolas</t>
  </si>
  <si>
    <t>Licencias de software</t>
  </si>
  <si>
    <t>Garantía</t>
  </si>
  <si>
    <t>Seminarios</t>
  </si>
  <si>
    <t>Economía y negocios</t>
  </si>
  <si>
    <t xml:space="preserve">Conversatorios </t>
  </si>
  <si>
    <t>Tipo de PI</t>
  </si>
  <si>
    <t>Ciencias de la educación</t>
  </si>
  <si>
    <t>Concursos internos</t>
  </si>
  <si>
    <t>Patente</t>
  </si>
  <si>
    <t>Festivales</t>
  </si>
  <si>
    <t>Derechos del autor</t>
  </si>
  <si>
    <t>Presentación en radio</t>
  </si>
  <si>
    <t>Modelo de Utilidad</t>
  </si>
  <si>
    <t>Ciencia política</t>
  </si>
  <si>
    <t>Presentación tv</t>
  </si>
  <si>
    <t>Secreto Industrial</t>
  </si>
  <si>
    <t>Geografía social y económica</t>
  </si>
  <si>
    <t>Beca</t>
  </si>
  <si>
    <t>Comunicaciones y medios</t>
  </si>
  <si>
    <t>Pregrado</t>
  </si>
  <si>
    <t>Otras ciencias sociales</t>
  </si>
  <si>
    <t xml:space="preserve">Posgrado </t>
  </si>
  <si>
    <t>Tipo de Bien</t>
  </si>
  <si>
    <t>Historia y arqueología</t>
  </si>
  <si>
    <t>Público</t>
  </si>
  <si>
    <t>Lenguas y literatura</t>
  </si>
  <si>
    <t>Privado</t>
  </si>
  <si>
    <t>Filosofía, ética y religión</t>
  </si>
  <si>
    <t>Arte (arte, historia del arte, actuación, música)</t>
  </si>
  <si>
    <t>Arquitectura y diseño</t>
  </si>
  <si>
    <t>Otras humanidades</t>
  </si>
  <si>
    <r>
      <rPr>
        <b/>
        <sz val="11"/>
        <color theme="1"/>
        <rFont val="Calibri"/>
      </rPr>
      <t>1.5 Principales resultados esperados.</t>
    </r>
    <r>
      <rPr>
        <sz val="11"/>
        <color theme="1"/>
        <rFont val="Calibri"/>
      </rPr>
      <t xml:space="preserve"> Indicar principales resultados esperados (productos de investigación, tecnologías y/o propiedad intelectual e industrial). </t>
    </r>
  </si>
  <si>
    <t>Resultados Esperados</t>
  </si>
  <si>
    <t>RESUMEN PERSONAL CON CARGO AL PROYECTO</t>
  </si>
  <si>
    <t>RESUMEN PERSONAL APORTE UC TEMUCO</t>
  </si>
  <si>
    <r>
      <rPr>
        <b/>
        <sz val="11"/>
        <color theme="1"/>
        <rFont val="Calibri"/>
      </rPr>
      <t xml:space="preserve">IMPORTANTE:  
</t>
    </r>
    <r>
      <rPr>
        <sz val="11"/>
        <color theme="1"/>
        <rFont val="Calibri"/>
      </rPr>
      <t>Beneficios al Personal (honorarios, sueldos, provisión de vacaciones, indemnizaciones, aportes patronales), el monto máximo de este ítem no debe superar el 40% de los ingresos netos.</t>
    </r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La contratción de personal debe tener la aprobación de la  Dirección de Desarrollo de Personas y la Dirección de Finanzas y/o de la VRAE.</t>
    </r>
  </si>
  <si>
    <t xml:space="preserve">ITEM </t>
  </si>
  <si>
    <t>MONTO ($)</t>
  </si>
  <si>
    <t>Personal Pre- existente</t>
  </si>
  <si>
    <t>Personal pre-existente Valorizado ($)</t>
  </si>
  <si>
    <r>
      <rPr>
        <b/>
        <sz val="11"/>
        <color theme="1"/>
        <rFont val="Calibri"/>
      </rPr>
      <t xml:space="preserve">1.6 Uso de Infraestructura y/o equipamiento existente. </t>
    </r>
    <r>
      <rPr>
        <sz val="11"/>
        <color theme="1"/>
        <rFont val="Calibri"/>
      </rPr>
      <t xml:space="preserve">Indicar laboratorios y/o equipos de la Universidad Católica de Temuco que serán utilizados en la ejecución. </t>
    </r>
  </si>
  <si>
    <t>Personal Nuevo</t>
  </si>
  <si>
    <t xml:space="preserve"> Infraestructura y/o equipamiento </t>
  </si>
  <si>
    <t>Aporte Pecuniario en RRHH de la  UC Temuco ($)</t>
  </si>
  <si>
    <t>Facultad/
Vicerrectoría</t>
  </si>
  <si>
    <t>Departamento/
Unidad</t>
  </si>
  <si>
    <t>Neto</t>
  </si>
  <si>
    <t xml:space="preserve"> Encargado de la infraestrutura y/o equipamiento</t>
  </si>
  <si>
    <t>Horas de uso mensual</t>
  </si>
  <si>
    <t>Cantidad de meses de uso</t>
  </si>
  <si>
    <t>Responsable
 (del equipo del proyecto)</t>
  </si>
  <si>
    <t xml:space="preserve">TOTAL REMUNERACIONES </t>
  </si>
  <si>
    <t xml:space="preserve">Nombre y Apellido </t>
  </si>
  <si>
    <t>Correo institucional</t>
  </si>
  <si>
    <t>%</t>
  </si>
  <si>
    <t>3. APROBACIÓN</t>
  </si>
  <si>
    <r>
      <rPr>
        <b/>
        <sz val="11"/>
        <color theme="1"/>
        <rFont val="Calibri"/>
      </rPr>
      <t>3.1 Solicitud de Aprobación.</t>
    </r>
    <r>
      <rPr>
        <sz val="11"/>
        <color theme="1"/>
        <rFont val="Calibri"/>
      </rPr>
      <t xml:space="preserve"> Firma y timbre de todos los responsables que se solicitan.</t>
    </r>
  </si>
  <si>
    <t xml:space="preserve">SOLICITADA POR: </t>
  </si>
  <si>
    <t xml:space="preserve">APROBADA POR: </t>
  </si>
  <si>
    <t>Nombre, Firma y Timbre 
Director/a del proyecto</t>
  </si>
  <si>
    <t>Nombre, Firma y Timbre 
 Decanatura / Vicerrectoría</t>
  </si>
  <si>
    <t>Nombre, Firma y Timbre 
VRAE</t>
  </si>
  <si>
    <t>Nombre, Firma y Timbre  
Representante VIP</t>
  </si>
  <si>
    <t>TOTAL DE COSTOS DE OPERACIÓN  ($)</t>
  </si>
  <si>
    <t>La firma de este documento implica que la formulación y ejecución del proyecto se realizará en cumplimiento a lo establecido en el Decreto de Rectoría N° 20/2026.</t>
  </si>
  <si>
    <t>La firma de este documento implica la aprobación conforme a lo establecido en el Decreto de Rectoría N° 20/2026. En particular, considera la validación de la dedicación horaria y meses de participación del equipo del proyecto perteneciente a su facultad, la autorización del uso y valorización de la infraestructura, así como otros aspectos relacionados con dicho decreto.</t>
  </si>
  <si>
    <t>La firma VRAE valida los aspectos presupuestarios y financieros de la iniciativa, incluidos overhead, aportes y garantías, conforme al Decreto de Rectoría N° 20/2026 y bases de la convocatoria.</t>
  </si>
  <si>
    <r>
      <rPr>
        <b/>
        <sz val="11"/>
        <color theme="1"/>
        <rFont val="Calibri"/>
      </rPr>
      <t xml:space="preserve">1.7 Aportes del proyecto a la Universidad. </t>
    </r>
    <r>
      <rPr>
        <sz val="11"/>
        <color theme="1"/>
        <rFont val="Calibri"/>
      </rPr>
      <t xml:space="preserve"> Indique los aportes que la ejecución del proyecto contribuirá a la Universidad Católica de Temuco. </t>
    </r>
  </si>
  <si>
    <t>Ítem (seleccionar)</t>
  </si>
  <si>
    <t>Sub- ítem (seleccionar)</t>
  </si>
  <si>
    <t>Detalle</t>
  </si>
  <si>
    <t>Fecha entrega</t>
  </si>
  <si>
    <t xml:space="preserve">2. RESUMEN PRESUPUESTO </t>
  </si>
  <si>
    <t>2.1 Resumen del presupuesto.</t>
  </si>
  <si>
    <t>PRESUPUESTO</t>
  </si>
  <si>
    <t>TIPO OVERHEAD</t>
  </si>
  <si>
    <t>IVA</t>
  </si>
  <si>
    <t>TOTAL APORTE DEL PROYECTO A LA UNIVERSIDAD CATÓLICA DE TEMUCO ($)</t>
  </si>
  <si>
    <t>TOTAL NETO</t>
  </si>
  <si>
    <t>2. APROBACIÓN</t>
  </si>
  <si>
    <t>OBSERVACIONES</t>
  </si>
  <si>
    <t>PORCENTAJE OVERHEAD / GASTOS DE ADMINISTRACIÓN INDIRECTOS</t>
  </si>
  <si>
    <r>
      <rPr>
        <b/>
        <sz val="11"/>
        <color theme="1"/>
        <rFont val="Calibri"/>
      </rPr>
      <t xml:space="preserve">2.1 Solicitud de Aprobación. </t>
    </r>
    <r>
      <rPr>
        <sz val="11"/>
        <color theme="1"/>
        <rFont val="Calibri"/>
      </rPr>
      <t>Firma y timbre de todos los responsables que se solicitan.</t>
    </r>
  </si>
  <si>
    <t>COSTO OVERHEAD / GASTOS DE ADMINISTRACIÓN INDIRECTOS</t>
  </si>
  <si>
    <t xml:space="preserve">TOTAL COSTOS  REMUNERACIONES </t>
  </si>
  <si>
    <t>TOTAL COSTOS DE OPERACIÓN</t>
  </si>
  <si>
    <t>TOTAL COSTOS DEL PROYECTO</t>
  </si>
  <si>
    <r>
      <rPr>
        <b/>
        <sz val="10"/>
        <color theme="1"/>
        <rFont val="Calibri"/>
      </rPr>
      <t xml:space="preserve">IMPORTANTE:
</t>
    </r>
    <r>
      <rPr>
        <sz val="10"/>
        <color theme="1"/>
        <rFont val="Calibri"/>
      </rPr>
      <t xml:space="preserve">1. El overhead que se aplicará a proyectos de I+D+i+e+c, según Tabla N°1.
2. Para los proyectos prioritarios según DR 23/2025, de I+D+i+e+c, se aplicará un overhead maximo según lo establezcan las bases de la postulación.
</t>
    </r>
  </si>
  <si>
    <t>3. APORTE PECUNIARIO Y VALORIZADO DE LA UNIVERSIDAD CATÓLICA DE TEMUCO</t>
  </si>
  <si>
    <r>
      <rPr>
        <b/>
        <sz val="11"/>
        <color theme="1"/>
        <rFont val="Calibri"/>
      </rPr>
      <t xml:space="preserve">3.1 Aporte Pecuniario UC Temuco. </t>
    </r>
    <r>
      <rPr>
        <sz val="11"/>
        <color theme="1"/>
        <rFont val="Calibri"/>
      </rPr>
      <t xml:space="preserve">Indicar gastos que serán financiados por la UC Temuco (Si Aplica) en cuanto a gastos operacionales.  </t>
    </r>
  </si>
  <si>
    <t>Centro de Costo</t>
  </si>
  <si>
    <t>Aporte  ( $ )</t>
  </si>
  <si>
    <t>Aporte Pecuniario en gastos operacionales  ($)</t>
  </si>
  <si>
    <t>Aporte Pecuniario en personal ($)</t>
  </si>
  <si>
    <t>Total Aporte Pecuniario ($)</t>
  </si>
  <si>
    <r>
      <rPr>
        <b/>
        <sz val="11"/>
        <color theme="1"/>
        <rFont val="Calibri"/>
      </rPr>
      <t xml:space="preserve">3.2  Valorizado (No Pecuniario, No incremental) de costos operacionales: </t>
    </r>
    <r>
      <rPr>
        <sz val="11"/>
        <color theme="1"/>
        <rFont val="Calibri"/>
      </rPr>
      <t xml:space="preserve"> Indicar aporte valorizado (no pecuniario y/o no incremental) de costos operacionales, tales como; uso de  infraestructura, equipos u otros que la Universidad Católica de Temuco pondrá en disposición para la ejecución del proyecto (Si Aplica). </t>
    </r>
  </si>
  <si>
    <t>Valorización  ( $ )</t>
  </si>
  <si>
    <t>Aporte Valorizado en costos operacionales  ($)</t>
  </si>
  <si>
    <t>Aporte Valorizado en personal ($)</t>
  </si>
  <si>
    <t>Total Valorizado ($)</t>
  </si>
  <si>
    <t>4. APROBACIÓN</t>
  </si>
  <si>
    <r>
      <rPr>
        <b/>
        <sz val="11"/>
        <color theme="1"/>
        <rFont val="Calibri"/>
      </rPr>
      <t xml:space="preserve">4.1 Solicitud de Aprobación. </t>
    </r>
    <r>
      <rPr>
        <sz val="11"/>
        <color theme="1"/>
        <rFont val="Calibri"/>
      </rPr>
      <t>Firma y timbre de todos los responsables que se solicitan.</t>
    </r>
  </si>
  <si>
    <r>
      <rPr>
        <b/>
        <sz val="11"/>
        <rFont val="Calibri"/>
        <family val="2"/>
      </rPr>
      <t>IMPORTANTE:</t>
    </r>
    <r>
      <rPr>
        <sz val="11"/>
        <rFont val="Calibri"/>
        <family val="2"/>
      </rPr>
      <t xml:space="preserve">
1. Costos operativos (gastos necesarios para cubrir las actividades de operación, insumos, pasajes y viáticos, gastos generales).
2. Mantención de equipos (acciones destinadas para asegurar funcionamiento adecuado del equipamiento), minimo de 5% de los ingresos netos.
3. Gastos financieros e imprevistos (costo financiero por gestión de garantias, costo déficit de caja u otros gastos no programados).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</si>
</sst>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/m/yyyy"/>
    <numFmt numFmtId="165" formatCode="&quot;$&quot;#,##0"/>
    <numFmt numFmtId="166" formatCode="0.0"/>
    <numFmt numFmtId="167" formatCode="\$#,##0"/>
    <numFmt numFmtId="168" formatCode="0.0%"/>
    <numFmt numFmtId="169" formatCode="0.0000%"/>
    <numFmt numFmtId="170" formatCode="0.000000%"/>
    <numFmt numFmtId="171" formatCode="&quot;$&quot;#,##0.000"/>
  </numFmts>
  <fonts count="30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theme="0"/>
      <name val="Calibri"/>
    </font>
    <font>
      <sz val="11"/>
      <name val="Calibri"/>
    </font>
    <font>
      <b/>
      <i/>
      <sz val="18"/>
      <color theme="1"/>
      <name val="Calibri"/>
    </font>
    <font>
      <sz val="28"/>
      <color theme="0"/>
      <name val="Calibri"/>
    </font>
    <font>
      <sz val="14"/>
      <color theme="1"/>
      <name val="Calibri"/>
    </font>
    <font>
      <b/>
      <sz val="18"/>
      <color theme="1"/>
      <name val="Calibri"/>
    </font>
    <font>
      <b/>
      <sz val="14"/>
      <color theme="0"/>
      <name val="Calibri"/>
    </font>
    <font>
      <b/>
      <sz val="11"/>
      <color theme="0"/>
      <name val="Calibri"/>
    </font>
    <font>
      <b/>
      <sz val="10"/>
      <color theme="0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Sans-serif"/>
    </font>
    <font>
      <sz val="11"/>
      <color rgb="FF1A1A1A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1"/>
      <color theme="0"/>
      <name val="Calibri"/>
    </font>
    <font>
      <sz val="11"/>
      <color theme="1"/>
      <name val="&quot;Calibri&quot;"/>
    </font>
    <font>
      <sz val="11"/>
      <color rgb="FF333333"/>
      <name val="Helvetica Neue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color theme="1"/>
      <name val="Calibri"/>
      <scheme val="minor"/>
    </font>
    <font>
      <i/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3B5C"/>
        <bgColor rgb="FF003B5C"/>
      </patternFill>
    </fill>
    <fill>
      <patternFill patternType="solid">
        <fgColor rgb="FFFFF2CB"/>
        <bgColor rgb="FFFFF2CB"/>
      </patternFill>
    </fill>
    <fill>
      <patternFill patternType="solid">
        <fgColor rgb="FF333F4F"/>
        <bgColor rgb="FF333F4F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D8D8D8"/>
        <bgColor rgb="FFD8D8D8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3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2" borderId="9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left" wrapText="1"/>
    </xf>
    <xf numFmtId="0" fontId="14" fillId="7" borderId="0" xfId="0" applyFont="1" applyFill="1" applyAlignment="1">
      <alignment wrapText="1"/>
    </xf>
    <xf numFmtId="0" fontId="2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49" fontId="2" fillId="0" borderId="17" xfId="0" applyNumberFormat="1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164" fontId="2" fillId="0" borderId="17" xfId="0" applyNumberFormat="1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/>
    </xf>
    <xf numFmtId="0" fontId="17" fillId="4" borderId="26" xfId="0" applyFont="1" applyFill="1" applyBorder="1" applyAlignment="1">
      <alignment vertical="center"/>
    </xf>
    <xf numFmtId="0" fontId="17" fillId="4" borderId="27" xfId="0" applyFont="1" applyFill="1" applyBorder="1" applyAlignment="1">
      <alignment vertical="center"/>
    </xf>
    <xf numFmtId="0" fontId="17" fillId="4" borderId="20" xfId="0" applyFont="1" applyFill="1" applyBorder="1" applyAlignment="1">
      <alignment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165" fontId="2" fillId="9" borderId="17" xfId="0" applyNumberFormat="1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166" fontId="2" fillId="9" borderId="17" xfId="0" applyNumberFormat="1" applyFont="1" applyFill="1" applyBorder="1" applyAlignment="1">
      <alignment horizontal="center" vertical="center"/>
    </xf>
    <xf numFmtId="165" fontId="2" fillId="6" borderId="17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1" fillId="8" borderId="17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165" fontId="1" fillId="8" borderId="2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" fillId="2" borderId="9" xfId="0" applyFont="1" applyFill="1" applyBorder="1" applyAlignment="1">
      <alignment horizontal="right" vertical="center" wrapText="1"/>
    </xf>
    <xf numFmtId="165" fontId="1" fillId="2" borderId="9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vertical="center"/>
    </xf>
    <xf numFmtId="166" fontId="2" fillId="2" borderId="17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10" fillId="2" borderId="9" xfId="0" applyFont="1" applyFill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165" fontId="2" fillId="2" borderId="9" xfId="0" applyNumberFormat="1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left"/>
    </xf>
    <xf numFmtId="166" fontId="1" fillId="8" borderId="17" xfId="0" applyNumberFormat="1" applyFont="1" applyFill="1" applyBorder="1" applyAlignment="1">
      <alignment horizontal="center" vertical="center"/>
    </xf>
    <xf numFmtId="0" fontId="10" fillId="11" borderId="20" xfId="0" applyFont="1" applyFill="1" applyBorder="1" applyAlignment="1">
      <alignment horizontal="center"/>
    </xf>
    <xf numFmtId="0" fontId="10" fillId="11" borderId="17" xfId="0" applyFont="1" applyFill="1" applyBorder="1" applyAlignment="1">
      <alignment horizontal="center"/>
    </xf>
    <xf numFmtId="0" fontId="2" fillId="0" borderId="17" xfId="0" applyFont="1" applyBorder="1"/>
    <xf numFmtId="0" fontId="2" fillId="2" borderId="15" xfId="0" applyFont="1" applyFill="1" applyBorder="1"/>
    <xf numFmtId="0" fontId="2" fillId="2" borderId="9" xfId="0" applyFont="1" applyFill="1" applyBorder="1" applyAlignment="1">
      <alignment wrapText="1"/>
    </xf>
    <xf numFmtId="165" fontId="1" fillId="6" borderId="17" xfId="0" applyNumberFormat="1" applyFont="1" applyFill="1" applyBorder="1" applyAlignment="1">
      <alignment horizontal="center" vertical="center"/>
    </xf>
    <xf numFmtId="165" fontId="1" fillId="9" borderId="17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7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/>
    </xf>
    <xf numFmtId="166" fontId="2" fillId="2" borderId="4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2" borderId="9" xfId="0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vertical="center"/>
    </xf>
    <xf numFmtId="165" fontId="2" fillId="2" borderId="9" xfId="0" applyNumberFormat="1" applyFont="1" applyFill="1" applyBorder="1"/>
    <xf numFmtId="0" fontId="10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5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right" vertical="center"/>
    </xf>
    <xf numFmtId="165" fontId="2" fillId="12" borderId="17" xfId="0" applyNumberFormat="1" applyFont="1" applyFill="1" applyBorder="1" applyAlignment="1">
      <alignment horizontal="center" vertical="center"/>
    </xf>
    <xf numFmtId="165" fontId="2" fillId="6" borderId="17" xfId="0" applyNumberFormat="1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vertical="center"/>
    </xf>
    <xf numFmtId="0" fontId="15" fillId="0" borderId="0" xfId="0" applyFont="1" applyAlignment="1">
      <alignment horizontal="center" vertical="center" wrapText="1"/>
    </xf>
    <xf numFmtId="167" fontId="2" fillId="2" borderId="9" xfId="0" applyNumberFormat="1" applyFont="1" applyFill="1" applyBorder="1"/>
    <xf numFmtId="9" fontId="2" fillId="2" borderId="9" xfId="1" applyFont="1" applyFill="1" applyBorder="1"/>
    <xf numFmtId="170" fontId="2" fillId="2" borderId="9" xfId="1" applyNumberFormat="1" applyFont="1" applyFill="1" applyBorder="1"/>
    <xf numFmtId="166" fontId="2" fillId="0" borderId="4" xfId="0" applyNumberFormat="1" applyFont="1" applyBorder="1" applyAlignment="1">
      <alignment horizontal="center" vertical="center"/>
    </xf>
    <xf numFmtId="0" fontId="4" fillId="0" borderId="5" xfId="0" applyFont="1" applyBorder="1"/>
    <xf numFmtId="0" fontId="2" fillId="0" borderId="4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4" fillId="0" borderId="6" xfId="0" applyFont="1" applyBorder="1"/>
    <xf numFmtId="0" fontId="10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/>
    <xf numFmtId="165" fontId="2" fillId="0" borderId="4" xfId="0" applyNumberFormat="1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10" xfId="0" applyFont="1" applyBorder="1"/>
    <xf numFmtId="0" fontId="4" fillId="0" borderId="12" xfId="0" applyFont="1" applyBorder="1"/>
    <xf numFmtId="0" fontId="18" fillId="5" borderId="4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11" xfId="0" applyFont="1" applyBorder="1"/>
    <xf numFmtId="0" fontId="2" fillId="0" borderId="4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left" wrapText="1"/>
    </xf>
    <xf numFmtId="0" fontId="19" fillId="0" borderId="44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3" xfId="0" applyFont="1" applyBorder="1" applyAlignment="1">
      <alignment horizontal="left" wrapText="1"/>
    </xf>
    <xf numFmtId="165" fontId="2" fillId="9" borderId="30" xfId="0" applyNumberFormat="1" applyFont="1" applyFill="1" applyBorder="1" applyAlignment="1">
      <alignment horizontal="center" vertical="center"/>
    </xf>
    <xf numFmtId="0" fontId="4" fillId="0" borderId="31" xfId="0" applyFont="1" applyBorder="1"/>
    <xf numFmtId="166" fontId="2" fillId="9" borderId="1" xfId="0" applyNumberFormat="1" applyFont="1" applyFill="1" applyBorder="1" applyAlignment="1">
      <alignment horizontal="center" vertical="center"/>
    </xf>
    <xf numFmtId="166" fontId="1" fillId="8" borderId="4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0" fontId="2" fillId="2" borderId="28" xfId="0" applyFont="1" applyFill="1" applyBorder="1" applyAlignment="1">
      <alignment horizontal="center" vertical="center"/>
    </xf>
    <xf numFmtId="165" fontId="1" fillId="2" borderId="2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4" fillId="0" borderId="14" xfId="0" applyFont="1" applyBorder="1"/>
    <xf numFmtId="0" fontId="10" fillId="2" borderId="28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166" fontId="2" fillId="9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7" xfId="0" applyFont="1" applyBorder="1"/>
    <xf numFmtId="0" fontId="0" fillId="0" borderId="0" xfId="0" applyFont="1" applyAlignment="1"/>
    <xf numFmtId="0" fontId="4" fillId="0" borderId="8" xfId="0" applyFont="1" applyBorder="1"/>
    <xf numFmtId="0" fontId="5" fillId="0" borderId="1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9" xfId="0" applyFont="1" applyBorder="1"/>
    <xf numFmtId="0" fontId="13" fillId="0" borderId="4" xfId="0" applyFont="1" applyBorder="1" applyAlignment="1">
      <alignment horizontal="left"/>
    </xf>
    <xf numFmtId="0" fontId="10" fillId="5" borderId="33" xfId="0" applyFont="1" applyFill="1" applyBorder="1" applyAlignment="1">
      <alignment horizontal="center" vertical="center"/>
    </xf>
    <xf numFmtId="0" fontId="4" fillId="0" borderId="35" xfId="0" applyFont="1" applyBorder="1"/>
    <xf numFmtId="0" fontId="10" fillId="5" borderId="3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/>
    </xf>
    <xf numFmtId="0" fontId="24" fillId="2" borderId="4" xfId="0" applyFont="1" applyFill="1" applyBorder="1" applyAlignment="1">
      <alignment horizontal="center" vertical="center"/>
    </xf>
    <xf numFmtId="166" fontId="2" fillId="2" borderId="28" xfId="0" applyNumberFormat="1" applyFont="1" applyFill="1" applyBorder="1" applyAlignment="1">
      <alignment horizontal="center" vertical="center"/>
    </xf>
    <xf numFmtId="166" fontId="1" fillId="2" borderId="28" xfId="0" applyNumberFormat="1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/>
    </xf>
    <xf numFmtId="166" fontId="2" fillId="2" borderId="36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 wrapText="1"/>
    </xf>
    <xf numFmtId="165" fontId="1" fillId="8" borderId="4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center" vertical="center"/>
    </xf>
    <xf numFmtId="167" fontId="1" fillId="9" borderId="4" xfId="0" applyNumberFormat="1" applyFont="1" applyFill="1" applyBorder="1" applyAlignment="1">
      <alignment horizontal="center" vertical="center"/>
    </xf>
    <xf numFmtId="168" fontId="1" fillId="8" borderId="4" xfId="0" applyNumberFormat="1" applyFont="1" applyFill="1" applyBorder="1" applyAlignment="1">
      <alignment horizontal="center" vertical="center"/>
    </xf>
    <xf numFmtId="165" fontId="2" fillId="6" borderId="4" xfId="0" applyNumberFormat="1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3" xfId="0" applyFont="1" applyBorder="1"/>
    <xf numFmtId="165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13" fillId="0" borderId="11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165" fontId="4" fillId="0" borderId="5" xfId="0" applyNumberFormat="1" applyFont="1" applyBorder="1"/>
    <xf numFmtId="164" fontId="2" fillId="0" borderId="4" xfId="0" applyNumberFormat="1" applyFont="1" applyBorder="1" applyAlignment="1">
      <alignment horizontal="center"/>
    </xf>
    <xf numFmtId="171" fontId="2" fillId="2" borderId="4" xfId="0" applyNumberFormat="1" applyFont="1" applyFill="1" applyBorder="1" applyAlignment="1">
      <alignment horizontal="center" vertical="center"/>
    </xf>
    <xf numFmtId="171" fontId="4" fillId="0" borderId="5" xfId="0" applyNumberFormat="1" applyFont="1" applyBorder="1"/>
    <xf numFmtId="0" fontId="15" fillId="0" borderId="11" xfId="0" applyFont="1" applyBorder="1" applyAlignment="1">
      <alignment horizontal="center" vertical="center" wrapText="1"/>
    </xf>
    <xf numFmtId="165" fontId="1" fillId="8" borderId="18" xfId="0" applyNumberFormat="1" applyFont="1" applyFill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4" fillId="0" borderId="19" xfId="0" applyFont="1" applyBorder="1"/>
    <xf numFmtId="0" fontId="9" fillId="2" borderId="3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right" vertical="center" wrapText="1"/>
    </xf>
    <xf numFmtId="0" fontId="28" fillId="2" borderId="4" xfId="0" applyFont="1" applyFill="1" applyBorder="1" applyAlignment="1">
      <alignment horizontal="left" vertical="center" wrapText="1"/>
    </xf>
    <xf numFmtId="167" fontId="1" fillId="8" borderId="4" xfId="0" applyNumberFormat="1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4" fillId="0" borderId="45" xfId="0" applyFont="1" applyBorder="1"/>
    <xf numFmtId="168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165" fontId="1" fillId="9" borderId="4" xfId="0" applyNumberFormat="1" applyFont="1" applyFill="1" applyBorder="1" applyAlignment="1">
      <alignment horizontal="center" vertical="center"/>
    </xf>
    <xf numFmtId="165" fontId="2" fillId="9" borderId="4" xfId="0" applyNumberFormat="1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/>
    </xf>
    <xf numFmtId="169" fontId="2" fillId="2" borderId="4" xfId="0" applyNumberFormat="1" applyFont="1" applyFill="1" applyBorder="1" applyAlignment="1">
      <alignment horizontal="center" vertical="center"/>
    </xf>
    <xf numFmtId="169" fontId="4" fillId="0" borderId="5" xfId="0" applyNumberFormat="1" applyFont="1" applyBorder="1"/>
    <xf numFmtId="0" fontId="2" fillId="9" borderId="4" xfId="0" applyFont="1" applyFill="1" applyBorder="1" applyAlignment="1">
      <alignment horizontal="right" vertical="center"/>
    </xf>
    <xf numFmtId="0" fontId="25" fillId="2" borderId="4" xfId="0" applyFont="1" applyFill="1" applyBorder="1" applyAlignment="1">
      <alignment horizontal="left" vertical="top" wrapText="1"/>
    </xf>
    <xf numFmtId="0" fontId="2" fillId="0" borderId="33" xfId="0" applyFont="1" applyBorder="1" applyAlignment="1">
      <alignment horizontal="center" vertical="center"/>
    </xf>
    <xf numFmtId="0" fontId="4" fillId="0" borderId="34" xfId="0" applyFont="1" applyBorder="1"/>
    <xf numFmtId="0" fontId="2" fillId="10" borderId="32" xfId="0" applyFont="1" applyFill="1" applyBorder="1" applyAlignment="1">
      <alignment horizontal="center"/>
    </xf>
    <xf numFmtId="0" fontId="4" fillId="0" borderId="21" xfId="0" applyFont="1" applyBorder="1"/>
    <xf numFmtId="0" fontId="2" fillId="0" borderId="33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">
    <dxf>
      <font>
        <b/>
        <color rgb="FF9C0006"/>
      </font>
      <fill>
        <patternFill patternType="solid">
          <fgColor rgb="FFF4CCCC"/>
          <bgColor rgb="FFF4CCCC"/>
        </patternFill>
      </fill>
    </dxf>
    <dxf>
      <font>
        <b/>
        <color rgb="FF006100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85725</xdr:rowOff>
    </xdr:from>
    <xdr:ext cx="2105025" cy="7334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0</xdr:row>
      <xdr:rowOff>104775</xdr:rowOff>
    </xdr:from>
    <xdr:ext cx="1952625" cy="5524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0</xdr:row>
      <xdr:rowOff>123825</xdr:rowOff>
    </xdr:from>
    <xdr:ext cx="1419225" cy="59055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40</xdr:row>
      <xdr:rowOff>752475</xdr:rowOff>
    </xdr:from>
    <xdr:ext cx="4410075" cy="838200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\Desktop\Memoria-de-calculo-Proyectos-de-Innovacion-202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FIA a Asociado 3"/>
      <sheetName val="Memoria Aporte FIA a Asociado 4"/>
      <sheetName val="Memoria Aporte FIA a Asociado 5"/>
      <sheetName val="Memoria Aporte FIA a Asociado 6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Valid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000"/>
  <sheetViews>
    <sheetView tabSelected="1" view="pageBreakPreview" topLeftCell="B1" zoomScale="70" zoomScaleNormal="100" zoomScaleSheetLayoutView="70" workbookViewId="0">
      <selection activeCell="F10" sqref="F10:O10"/>
    </sheetView>
  </sheetViews>
  <sheetFormatPr baseColWidth="10" defaultColWidth="14.42578125" defaultRowHeight="15" customHeight="1"/>
  <cols>
    <col min="1" max="1" width="4.28515625" customWidth="1"/>
    <col min="2" max="2" width="9.140625" customWidth="1"/>
    <col min="3" max="3" width="16.85546875" customWidth="1"/>
    <col min="4" max="4" width="19.42578125" customWidth="1"/>
    <col min="5" max="5" width="5.42578125" customWidth="1"/>
    <col min="7" max="7" width="22.5703125" customWidth="1"/>
    <col min="8" max="8" width="19.42578125" customWidth="1"/>
    <col min="9" max="9" width="19" customWidth="1"/>
    <col min="10" max="10" width="10.85546875" customWidth="1"/>
    <col min="11" max="11" width="7.5703125" customWidth="1"/>
    <col min="12" max="12" width="7.42578125" customWidth="1"/>
    <col min="13" max="13" width="8.7109375" customWidth="1"/>
    <col min="14" max="14" width="11" customWidth="1"/>
    <col min="15" max="15" width="10.7109375" customWidth="1"/>
    <col min="16" max="16" width="4.85546875" customWidth="1"/>
    <col min="17" max="34" width="10.85546875" customWidth="1"/>
  </cols>
  <sheetData>
    <row r="1" spans="1:34" ht="18" customHeight="1">
      <c r="A1" s="4"/>
      <c r="B1" s="142"/>
      <c r="C1" s="118"/>
      <c r="D1" s="113"/>
      <c r="E1" s="146" t="s">
        <v>24</v>
      </c>
      <c r="F1" s="118"/>
      <c r="G1" s="118"/>
      <c r="H1" s="118"/>
      <c r="I1" s="118"/>
      <c r="J1" s="113"/>
      <c r="K1" s="104" t="s">
        <v>49</v>
      </c>
      <c r="L1" s="103"/>
      <c r="M1" s="104" t="s">
        <v>50</v>
      </c>
      <c r="N1" s="106"/>
      <c r="O1" s="10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8" customHeight="1">
      <c r="A2" s="4"/>
      <c r="B2" s="143"/>
      <c r="C2" s="144"/>
      <c r="D2" s="145"/>
      <c r="E2" s="114"/>
      <c r="F2" s="119"/>
      <c r="G2" s="119"/>
      <c r="H2" s="119"/>
      <c r="I2" s="119"/>
      <c r="J2" s="115"/>
      <c r="K2" s="104" t="s">
        <v>51</v>
      </c>
      <c r="L2" s="103"/>
      <c r="M2" s="147" t="s">
        <v>52</v>
      </c>
      <c r="N2" s="106"/>
      <c r="O2" s="10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21" customHeight="1">
      <c r="A3" s="4"/>
      <c r="B3" s="143"/>
      <c r="C3" s="144"/>
      <c r="D3" s="145"/>
      <c r="E3" s="148" t="s">
        <v>56</v>
      </c>
      <c r="F3" s="118"/>
      <c r="G3" s="118"/>
      <c r="H3" s="118"/>
      <c r="I3" s="118"/>
      <c r="J3" s="113"/>
      <c r="K3" s="104" t="s">
        <v>53</v>
      </c>
      <c r="L3" s="103"/>
      <c r="M3" s="141">
        <v>46191</v>
      </c>
      <c r="N3" s="106"/>
      <c r="O3" s="10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25.5" customHeight="1">
      <c r="A4" s="4"/>
      <c r="B4" s="114"/>
      <c r="C4" s="119"/>
      <c r="D4" s="115"/>
      <c r="E4" s="114"/>
      <c r="F4" s="119"/>
      <c r="G4" s="119"/>
      <c r="H4" s="119"/>
      <c r="I4" s="119"/>
      <c r="J4" s="115"/>
      <c r="K4" s="104" t="s">
        <v>54</v>
      </c>
      <c r="L4" s="103"/>
      <c r="M4" s="141" t="s">
        <v>55</v>
      </c>
      <c r="N4" s="106"/>
      <c r="O4" s="103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3.5" customHeight="1">
      <c r="A5" s="4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7"/>
      <c r="N5" s="7"/>
      <c r="O5" s="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7"/>
      <c r="N6" s="7"/>
      <c r="O6" s="7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4" customHeight="1">
      <c r="A7" s="4"/>
      <c r="B7" s="149" t="s">
        <v>58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3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20.25" customHeight="1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23.25" customHeight="1">
      <c r="A9" s="4"/>
      <c r="B9" s="105" t="s">
        <v>60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54" customHeight="1">
      <c r="A10" s="4"/>
      <c r="B10" s="150" t="s">
        <v>63</v>
      </c>
      <c r="C10" s="106"/>
      <c r="D10" s="106"/>
      <c r="E10" s="103"/>
      <c r="F10" s="151"/>
      <c r="G10" s="106"/>
      <c r="H10" s="106"/>
      <c r="I10" s="106"/>
      <c r="J10" s="106"/>
      <c r="K10" s="106"/>
      <c r="L10" s="106"/>
      <c r="M10" s="106"/>
      <c r="N10" s="106"/>
      <c r="O10" s="10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24" customHeight="1">
      <c r="A11" s="4"/>
      <c r="B11" s="150" t="s">
        <v>73</v>
      </c>
      <c r="C11" s="106"/>
      <c r="D11" s="106"/>
      <c r="E11" s="103"/>
      <c r="F11" s="152"/>
      <c r="G11" s="106"/>
      <c r="H11" s="106"/>
      <c r="I11" s="106"/>
      <c r="J11" s="106"/>
      <c r="K11" s="106"/>
      <c r="L11" s="106"/>
      <c r="M11" s="106"/>
      <c r="N11" s="106"/>
      <c r="O11" s="10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88.5" customHeight="1">
      <c r="A12" s="4"/>
      <c r="B12" s="155" t="s">
        <v>80</v>
      </c>
      <c r="C12" s="106"/>
      <c r="D12" s="106"/>
      <c r="E12" s="103"/>
      <c r="F12" s="153"/>
      <c r="G12" s="106"/>
      <c r="H12" s="106"/>
      <c r="I12" s="106"/>
      <c r="J12" s="106"/>
      <c r="K12" s="106"/>
      <c r="L12" s="106"/>
      <c r="M12" s="106"/>
      <c r="N12" s="106"/>
      <c r="O12" s="10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24" customHeight="1">
      <c r="A13" s="4"/>
      <c r="B13" s="150" t="s">
        <v>81</v>
      </c>
      <c r="C13" s="106"/>
      <c r="D13" s="106"/>
      <c r="E13" s="103"/>
      <c r="F13" s="154"/>
      <c r="G13" s="106"/>
      <c r="H13" s="106"/>
      <c r="I13" s="103"/>
      <c r="J13" s="108" t="s">
        <v>83</v>
      </c>
      <c r="K13" s="103"/>
      <c r="L13" s="154"/>
      <c r="M13" s="106"/>
      <c r="N13" s="106"/>
      <c r="O13" s="10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24" customHeight="1">
      <c r="A14" s="4"/>
      <c r="B14" s="150" t="s">
        <v>85</v>
      </c>
      <c r="C14" s="106"/>
      <c r="D14" s="106"/>
      <c r="E14" s="103"/>
      <c r="F14" s="154"/>
      <c r="G14" s="106"/>
      <c r="H14" s="106"/>
      <c r="I14" s="103"/>
      <c r="J14" s="108" t="s">
        <v>83</v>
      </c>
      <c r="K14" s="103"/>
      <c r="L14" s="154"/>
      <c r="M14" s="106"/>
      <c r="N14" s="106"/>
      <c r="O14" s="10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24" customHeight="1">
      <c r="A15" s="4"/>
      <c r="B15" s="150" t="s">
        <v>86</v>
      </c>
      <c r="C15" s="106"/>
      <c r="D15" s="106"/>
      <c r="E15" s="103"/>
      <c r="F15" s="154"/>
      <c r="G15" s="106"/>
      <c r="H15" s="106"/>
      <c r="I15" s="103"/>
      <c r="J15" s="108" t="s">
        <v>83</v>
      </c>
      <c r="K15" s="103"/>
      <c r="L15" s="154"/>
      <c r="M15" s="106"/>
      <c r="N15" s="106"/>
      <c r="O15" s="10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24.75" customHeight="1">
      <c r="A16" s="4"/>
      <c r="B16" s="150" t="s">
        <v>87</v>
      </c>
      <c r="C16" s="106"/>
      <c r="D16" s="106"/>
      <c r="E16" s="103"/>
      <c r="F16" s="154"/>
      <c r="G16" s="106"/>
      <c r="H16" s="106"/>
      <c r="I16" s="103"/>
      <c r="J16" s="108" t="s">
        <v>83</v>
      </c>
      <c r="K16" s="103"/>
      <c r="L16" s="154"/>
      <c r="M16" s="106"/>
      <c r="N16" s="106"/>
      <c r="O16" s="10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24.75" customHeight="1">
      <c r="A17" s="4"/>
      <c r="B17" s="150" t="s">
        <v>88</v>
      </c>
      <c r="C17" s="106"/>
      <c r="D17" s="106"/>
      <c r="E17" s="103"/>
      <c r="F17" s="154"/>
      <c r="G17" s="106"/>
      <c r="H17" s="106"/>
      <c r="I17" s="103"/>
      <c r="J17" s="108" t="s">
        <v>83</v>
      </c>
      <c r="K17" s="103"/>
      <c r="L17" s="154"/>
      <c r="M17" s="106"/>
      <c r="N17" s="106"/>
      <c r="O17" s="10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24.75" customHeight="1">
      <c r="A18" s="4"/>
      <c r="B18" s="150" t="s">
        <v>90</v>
      </c>
      <c r="C18" s="106"/>
      <c r="D18" s="106"/>
      <c r="E18" s="103"/>
      <c r="F18" s="154"/>
      <c r="G18" s="106"/>
      <c r="H18" s="106"/>
      <c r="I18" s="106"/>
      <c r="J18" s="106"/>
      <c r="K18" s="106"/>
      <c r="L18" s="106"/>
      <c r="M18" s="106"/>
      <c r="N18" s="106"/>
      <c r="O18" s="10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24.75" customHeight="1">
      <c r="A19" s="4"/>
      <c r="B19" s="150" t="s">
        <v>91</v>
      </c>
      <c r="C19" s="106"/>
      <c r="D19" s="106"/>
      <c r="E19" s="103"/>
      <c r="F19" s="135"/>
      <c r="G19" s="106"/>
      <c r="H19" s="106"/>
      <c r="I19" s="106"/>
      <c r="J19" s="106"/>
      <c r="K19" s="106"/>
      <c r="L19" s="106"/>
      <c r="M19" s="106"/>
      <c r="N19" s="106"/>
      <c r="O19" s="10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24.75" customHeight="1">
      <c r="A20" s="4"/>
      <c r="B20" s="150" t="s">
        <v>93</v>
      </c>
      <c r="C20" s="106"/>
      <c r="D20" s="106"/>
      <c r="E20" s="103"/>
      <c r="F20" s="135"/>
      <c r="G20" s="103"/>
      <c r="H20" s="108" t="s">
        <v>94</v>
      </c>
      <c r="I20" s="103"/>
      <c r="J20" s="104"/>
      <c r="K20" s="106"/>
      <c r="L20" s="106"/>
      <c r="M20" s="106"/>
      <c r="N20" s="106"/>
      <c r="O20" s="10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24.75" customHeight="1">
      <c r="A21" s="4"/>
      <c r="B21" s="150" t="s">
        <v>95</v>
      </c>
      <c r="C21" s="106"/>
      <c r="D21" s="106"/>
      <c r="E21" s="103"/>
      <c r="F21" s="135"/>
      <c r="G21" s="106"/>
      <c r="H21" s="106"/>
      <c r="I21" s="106"/>
      <c r="J21" s="106"/>
      <c r="K21" s="106"/>
      <c r="L21" s="106"/>
      <c r="M21" s="106"/>
      <c r="N21" s="106"/>
      <c r="O21" s="10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24.75" customHeight="1">
      <c r="A22" s="4"/>
      <c r="B22" s="150" t="s">
        <v>98</v>
      </c>
      <c r="C22" s="106"/>
      <c r="D22" s="106"/>
      <c r="E22" s="103"/>
      <c r="F22" s="135"/>
      <c r="G22" s="106"/>
      <c r="H22" s="106"/>
      <c r="I22" s="106"/>
      <c r="J22" s="106"/>
      <c r="K22" s="106"/>
      <c r="L22" s="106"/>
      <c r="M22" s="106"/>
      <c r="N22" s="106"/>
      <c r="O22" s="103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24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25.5" customHeight="1">
      <c r="A24" s="4"/>
      <c r="B24" s="41" t="s">
        <v>99</v>
      </c>
      <c r="C24" s="42"/>
      <c r="D24" s="43"/>
      <c r="E24" s="43"/>
      <c r="F24" s="43"/>
      <c r="G24" s="43"/>
      <c r="H24" s="43"/>
      <c r="I24" s="43"/>
      <c r="J24" s="43"/>
      <c r="K24" s="44"/>
      <c r="L24" s="136"/>
      <c r="M24" s="137"/>
      <c r="N24" s="137"/>
      <c r="O24" s="132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25.5" customHeight="1">
      <c r="A25" s="4"/>
      <c r="B25" s="108" t="s">
        <v>101</v>
      </c>
      <c r="C25" s="103"/>
      <c r="D25" s="108" t="s">
        <v>69</v>
      </c>
      <c r="E25" s="106"/>
      <c r="F25" s="103"/>
      <c r="G25" s="45" t="s">
        <v>102</v>
      </c>
      <c r="H25" s="13" t="s">
        <v>104</v>
      </c>
      <c r="I25" s="46" t="s">
        <v>105</v>
      </c>
      <c r="J25" s="107" t="s">
        <v>106</v>
      </c>
      <c r="K25" s="103"/>
      <c r="L25" s="138"/>
      <c r="M25" s="132"/>
      <c r="N25" s="138"/>
      <c r="O25" s="132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92.25" customHeight="1">
      <c r="A26" s="4"/>
      <c r="B26" s="139">
        <f>+F22</f>
        <v>0</v>
      </c>
      <c r="C26" s="103"/>
      <c r="D26" s="116" t="s">
        <v>108</v>
      </c>
      <c r="E26" s="106"/>
      <c r="F26" s="103"/>
      <c r="G26" s="48">
        <f>'3. COSTOS'!N10</f>
        <v>0</v>
      </c>
      <c r="H26" s="50" t="str">
        <f t="shared" ref="H26:H32" si="0">IFERROR((G26*100)/($I$33),"0")</f>
        <v>0</v>
      </c>
      <c r="I26" s="48">
        <f>G26</f>
        <v>0</v>
      </c>
      <c r="J26" s="140" t="str">
        <f t="shared" ref="J26:J27" si="1">IFERROR((I26*100)/($I$33),"0")</f>
        <v>0</v>
      </c>
      <c r="K26" s="103"/>
      <c r="L26" s="131"/>
      <c r="M26" s="132"/>
      <c r="N26" s="133"/>
      <c r="O26" s="13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9.5" customHeight="1">
      <c r="A27" s="4"/>
      <c r="B27" s="112" t="s">
        <v>113</v>
      </c>
      <c r="C27" s="113"/>
      <c r="D27" s="116" t="s">
        <v>114</v>
      </c>
      <c r="E27" s="106"/>
      <c r="F27" s="103"/>
      <c r="G27" s="48">
        <f>'3. COSTOS'!N51</f>
        <v>0</v>
      </c>
      <c r="H27" s="50" t="str">
        <f t="shared" si="0"/>
        <v>0</v>
      </c>
      <c r="I27" s="127">
        <f>G27+G28</f>
        <v>0</v>
      </c>
      <c r="J27" s="129" t="str">
        <f t="shared" si="1"/>
        <v>0</v>
      </c>
      <c r="K27" s="113"/>
      <c r="L27" s="131"/>
      <c r="M27" s="132"/>
      <c r="N27" s="133"/>
      <c r="O27" s="13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9.5" customHeight="1">
      <c r="A28" s="4"/>
      <c r="B28" s="114"/>
      <c r="C28" s="115"/>
      <c r="D28" s="116" t="s">
        <v>115</v>
      </c>
      <c r="E28" s="106"/>
      <c r="F28" s="103"/>
      <c r="G28" s="48">
        <f>'3. COSTOS'!N62</f>
        <v>0</v>
      </c>
      <c r="H28" s="50" t="str">
        <f t="shared" si="0"/>
        <v>0</v>
      </c>
      <c r="I28" s="128"/>
      <c r="J28" s="114"/>
      <c r="K28" s="115"/>
      <c r="L28" s="133"/>
      <c r="M28" s="132"/>
      <c r="N28" s="133"/>
      <c r="O28" s="13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9.5" customHeight="1">
      <c r="A29" s="4"/>
      <c r="B29" s="112">
        <f>+F15</f>
        <v>0</v>
      </c>
      <c r="C29" s="113"/>
      <c r="D29" s="116" t="s">
        <v>116</v>
      </c>
      <c r="E29" s="106"/>
      <c r="F29" s="103"/>
      <c r="G29" s="52">
        <v>0</v>
      </c>
      <c r="H29" s="50" t="str">
        <f t="shared" si="0"/>
        <v>0</v>
      </c>
      <c r="I29" s="127">
        <f>G29+G30</f>
        <v>0</v>
      </c>
      <c r="J29" s="129" t="str">
        <f>IFERROR((I29*100)/($I$33),"0")</f>
        <v>0</v>
      </c>
      <c r="K29" s="113"/>
      <c r="L29" s="133"/>
      <c r="M29" s="132"/>
      <c r="N29" s="133"/>
      <c r="O29" s="13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9.5" customHeight="1">
      <c r="A30" s="4"/>
      <c r="B30" s="114"/>
      <c r="C30" s="115"/>
      <c r="D30" s="116" t="s">
        <v>119</v>
      </c>
      <c r="E30" s="106"/>
      <c r="F30" s="103"/>
      <c r="G30" s="52">
        <v>0</v>
      </c>
      <c r="H30" s="50" t="str">
        <f t="shared" si="0"/>
        <v>0</v>
      </c>
      <c r="I30" s="128"/>
      <c r="J30" s="114"/>
      <c r="K30" s="115"/>
      <c r="L30" s="133"/>
      <c r="M30" s="132"/>
      <c r="N30" s="133"/>
      <c r="O30" s="13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9.5" customHeight="1">
      <c r="A31" s="4"/>
      <c r="B31" s="112">
        <f>+F16</f>
        <v>0</v>
      </c>
      <c r="C31" s="113"/>
      <c r="D31" s="116" t="s">
        <v>121</v>
      </c>
      <c r="E31" s="106"/>
      <c r="F31" s="103"/>
      <c r="G31" s="52">
        <v>0</v>
      </c>
      <c r="H31" s="50" t="str">
        <f t="shared" si="0"/>
        <v>0</v>
      </c>
      <c r="I31" s="127">
        <f>G31+G32</f>
        <v>0</v>
      </c>
      <c r="J31" s="129" t="str">
        <f>IFERROR((I31*100)/($I$33),"0")</f>
        <v>0</v>
      </c>
      <c r="K31" s="113"/>
      <c r="L31" s="133"/>
      <c r="M31" s="132"/>
      <c r="N31" s="133"/>
      <c r="O31" s="13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28.5" customHeight="1">
      <c r="A32" s="4"/>
      <c r="B32" s="114"/>
      <c r="C32" s="115"/>
      <c r="D32" s="116" t="s">
        <v>130</v>
      </c>
      <c r="E32" s="106"/>
      <c r="F32" s="103"/>
      <c r="G32" s="52">
        <v>0</v>
      </c>
      <c r="H32" s="50" t="str">
        <f t="shared" si="0"/>
        <v>0</v>
      </c>
      <c r="I32" s="128"/>
      <c r="J32" s="114"/>
      <c r="K32" s="115"/>
      <c r="L32" s="133"/>
      <c r="M32" s="132"/>
      <c r="N32" s="133"/>
      <c r="O32" s="13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25.5" customHeight="1">
      <c r="A33" s="4"/>
      <c r="B33" s="167" t="s">
        <v>133</v>
      </c>
      <c r="C33" s="106"/>
      <c r="D33" s="106"/>
      <c r="E33" s="106"/>
      <c r="F33" s="106"/>
      <c r="G33" s="106"/>
      <c r="H33" s="157"/>
      <c r="I33" s="57">
        <f>SUM(I26:I32)</f>
        <v>0</v>
      </c>
      <c r="J33" s="130">
        <f>SUM(J26:K32)</f>
        <v>0</v>
      </c>
      <c r="K33" s="103"/>
      <c r="L33" s="134"/>
      <c r="M33" s="132"/>
      <c r="N33" s="134"/>
      <c r="O33" s="13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25.5" customHeight="1">
      <c r="A34" s="4"/>
      <c r="B34" s="59"/>
      <c r="C34" s="59"/>
      <c r="D34" s="59"/>
      <c r="E34" s="59"/>
      <c r="F34" s="59"/>
      <c r="G34" s="59"/>
      <c r="H34" s="59"/>
      <c r="I34" s="60"/>
      <c r="J34" s="61"/>
      <c r="K34" s="61"/>
      <c r="L34" s="60"/>
      <c r="M34" s="62"/>
      <c r="N34" s="60"/>
      <c r="O34" s="6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25.5" customHeight="1">
      <c r="A35" s="4"/>
      <c r="B35" s="105" t="s">
        <v>138</v>
      </c>
      <c r="C35" s="106"/>
      <c r="D35" s="106"/>
      <c r="E35" s="106"/>
      <c r="F35" s="106"/>
      <c r="G35" s="106"/>
      <c r="H35" s="106"/>
      <c r="I35" s="106"/>
      <c r="J35" s="106"/>
      <c r="K35" s="103"/>
      <c r="L35" s="60"/>
      <c r="M35" s="62"/>
      <c r="N35" s="60"/>
      <c r="O35" s="6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25.5" customHeight="1">
      <c r="A36" s="4"/>
      <c r="B36" s="108" t="s">
        <v>101</v>
      </c>
      <c r="C36" s="106"/>
      <c r="D36" s="106"/>
      <c r="E36" s="106"/>
      <c r="F36" s="103"/>
      <c r="G36" s="11" t="s">
        <v>102</v>
      </c>
      <c r="H36" s="12" t="s">
        <v>104</v>
      </c>
      <c r="I36" s="66"/>
      <c r="J36" s="168"/>
      <c r="K36" s="132"/>
      <c r="L36" s="60"/>
      <c r="M36" s="62"/>
      <c r="N36" s="60"/>
      <c r="O36" s="6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25.5" customHeight="1">
      <c r="A37" s="4"/>
      <c r="B37" s="139" t="s">
        <v>140</v>
      </c>
      <c r="C37" s="106"/>
      <c r="D37" s="106"/>
      <c r="E37" s="106"/>
      <c r="F37" s="103"/>
      <c r="G37" s="48">
        <f>G26</f>
        <v>0</v>
      </c>
      <c r="H37" s="50" t="e">
        <f>(G37/G39)*100</f>
        <v>#DIV/0!</v>
      </c>
      <c r="I37" s="68"/>
      <c r="J37" s="165"/>
      <c r="K37" s="132"/>
      <c r="L37" s="60"/>
      <c r="M37" s="62"/>
      <c r="N37" s="60"/>
      <c r="O37" s="6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25.5" customHeight="1">
      <c r="A38" s="4"/>
      <c r="B38" s="139" t="s">
        <v>142</v>
      </c>
      <c r="C38" s="106"/>
      <c r="D38" s="106"/>
      <c r="E38" s="106"/>
      <c r="F38" s="103"/>
      <c r="G38" s="48">
        <v>0</v>
      </c>
      <c r="H38" s="50" t="e">
        <f>(G38/G39)*100</f>
        <v>#DIV/0!</v>
      </c>
      <c r="I38" s="60"/>
      <c r="J38" s="61"/>
      <c r="K38" s="61"/>
      <c r="L38" s="60"/>
      <c r="M38" s="62"/>
      <c r="N38" s="60"/>
      <c r="O38" s="6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25.5" customHeight="1">
      <c r="A39" s="4"/>
      <c r="B39" s="169" t="s">
        <v>144</v>
      </c>
      <c r="C39" s="106"/>
      <c r="D39" s="106"/>
      <c r="E39" s="106"/>
      <c r="F39" s="103"/>
      <c r="G39" s="53">
        <f t="shared" ref="G39:H39" si="2">G37+G38</f>
        <v>0</v>
      </c>
      <c r="H39" s="72" t="e">
        <f t="shared" si="2"/>
        <v>#DIV/0!</v>
      </c>
      <c r="I39" s="60"/>
      <c r="J39" s="166"/>
      <c r="K39" s="132"/>
      <c r="L39" s="60"/>
      <c r="M39" s="62"/>
      <c r="N39" s="60"/>
      <c r="O39" s="6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27.75" customHeight="1">
      <c r="A41" s="4"/>
      <c r="B41" s="105" t="s">
        <v>149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3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9.5" customHeight="1">
      <c r="A42" s="4"/>
      <c r="B42" s="108" t="s">
        <v>159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3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>
      <c r="A43" s="4"/>
      <c r="B43" s="153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3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9.5" customHeight="1">
      <c r="A44" s="4"/>
      <c r="B44" s="108" t="s">
        <v>187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3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31.5" customHeight="1">
      <c r="A45" s="4"/>
      <c r="B45" s="17">
        <v>1</v>
      </c>
      <c r="C45" s="153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3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31.5" customHeight="1">
      <c r="A46" s="4"/>
      <c r="B46" s="17">
        <v>2</v>
      </c>
      <c r="C46" s="153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3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33" customHeight="1">
      <c r="A47" s="4"/>
      <c r="B47" s="17">
        <v>3</v>
      </c>
      <c r="C47" s="153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3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30" customHeight="1">
      <c r="A48" s="4"/>
      <c r="B48" s="17">
        <v>4</v>
      </c>
      <c r="C48" s="121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3"/>
      <c r="P48" s="76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32.25" customHeight="1">
      <c r="A49" s="4"/>
      <c r="B49" s="17">
        <v>5</v>
      </c>
      <c r="C49" s="124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6"/>
      <c r="P49" s="76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21.75" customHeight="1">
      <c r="A50" s="4"/>
      <c r="B50" s="170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57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24" customHeight="1">
      <c r="A51" s="4"/>
      <c r="B51" s="105" t="s">
        <v>267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3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30" customHeight="1">
      <c r="A52" s="4"/>
      <c r="B52" s="45" t="s">
        <v>62</v>
      </c>
      <c r="C52" s="108" t="s">
        <v>268</v>
      </c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3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30" customHeight="1">
      <c r="A53" s="4"/>
      <c r="B53" s="17">
        <v>1</v>
      </c>
      <c r="C53" s="153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3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>
      <c r="A54" s="4"/>
      <c r="B54" s="17">
        <v>2</v>
      </c>
      <c r="C54" s="153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3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>
      <c r="A55" s="4"/>
      <c r="B55" s="17">
        <v>3</v>
      </c>
      <c r="C55" s="153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3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>
      <c r="A56" s="4"/>
      <c r="B56" s="17">
        <v>4</v>
      </c>
      <c r="C56" s="158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3"/>
      <c r="P56" s="76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30" customHeight="1">
      <c r="A57" s="4"/>
      <c r="B57" s="17">
        <v>5</v>
      </c>
      <c r="C57" s="153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3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21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27" customHeight="1">
      <c r="A59" s="4"/>
      <c r="B59" s="105" t="s">
        <v>276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3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30" customHeight="1">
      <c r="A60" s="4"/>
      <c r="B60" s="159" t="s">
        <v>62</v>
      </c>
      <c r="C60" s="117" t="s">
        <v>278</v>
      </c>
      <c r="D60" s="118"/>
      <c r="E60" s="113"/>
      <c r="F60" s="161" t="s">
        <v>280</v>
      </c>
      <c r="G60" s="161" t="s">
        <v>281</v>
      </c>
      <c r="H60" s="107" t="s">
        <v>283</v>
      </c>
      <c r="I60" s="103"/>
      <c r="J60" s="162" t="s">
        <v>284</v>
      </c>
      <c r="K60" s="113"/>
      <c r="L60" s="162" t="s">
        <v>285</v>
      </c>
      <c r="M60" s="113"/>
      <c r="N60" s="162" t="s">
        <v>286</v>
      </c>
      <c r="O60" s="11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9.5" customHeight="1">
      <c r="A61" s="4"/>
      <c r="B61" s="160"/>
      <c r="C61" s="114"/>
      <c r="D61" s="119"/>
      <c r="E61" s="115"/>
      <c r="F61" s="160"/>
      <c r="G61" s="160"/>
      <c r="H61" s="13" t="s">
        <v>288</v>
      </c>
      <c r="I61" s="13" t="s">
        <v>289</v>
      </c>
      <c r="J61" s="114"/>
      <c r="K61" s="115"/>
      <c r="L61" s="114"/>
      <c r="M61" s="115"/>
      <c r="N61" s="114"/>
      <c r="O61" s="115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39.75" customHeight="1">
      <c r="A62" s="4"/>
      <c r="B62" s="17">
        <v>1</v>
      </c>
      <c r="C62" s="120"/>
      <c r="D62" s="106"/>
      <c r="E62" s="103"/>
      <c r="F62" s="80"/>
      <c r="G62" s="80"/>
      <c r="H62" s="81"/>
      <c r="I62" s="82"/>
      <c r="J62" s="102"/>
      <c r="K62" s="103"/>
      <c r="L62" s="102"/>
      <c r="M62" s="103"/>
      <c r="N62" s="104"/>
      <c r="O62" s="103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9.5" customHeight="1">
      <c r="A63" s="4"/>
      <c r="B63" s="17">
        <v>2</v>
      </c>
      <c r="C63" s="120"/>
      <c r="D63" s="106"/>
      <c r="E63" s="103"/>
      <c r="F63" s="65"/>
      <c r="G63" s="67"/>
      <c r="H63" s="29"/>
      <c r="I63" s="29"/>
      <c r="J63" s="102"/>
      <c r="K63" s="103"/>
      <c r="L63" s="102"/>
      <c r="M63" s="103"/>
      <c r="N63" s="104"/>
      <c r="O63" s="103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9.5" customHeight="1">
      <c r="A64" s="4"/>
      <c r="B64" s="17">
        <v>3</v>
      </c>
      <c r="C64" s="120"/>
      <c r="D64" s="106"/>
      <c r="E64" s="103"/>
      <c r="F64" s="67"/>
      <c r="G64" s="67"/>
      <c r="H64" s="29"/>
      <c r="I64" s="29"/>
      <c r="J64" s="102"/>
      <c r="K64" s="103"/>
      <c r="L64" s="102"/>
      <c r="M64" s="103"/>
      <c r="N64" s="104"/>
      <c r="O64" s="103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9.5" customHeight="1">
      <c r="A65" s="4"/>
      <c r="B65" s="17">
        <v>4</v>
      </c>
      <c r="C65" s="120"/>
      <c r="D65" s="106"/>
      <c r="E65" s="103"/>
      <c r="F65" s="67"/>
      <c r="G65" s="67"/>
      <c r="H65" s="29"/>
      <c r="I65" s="29"/>
      <c r="J65" s="102"/>
      <c r="K65" s="103"/>
      <c r="L65" s="102"/>
      <c r="M65" s="103"/>
      <c r="N65" s="104"/>
      <c r="O65" s="103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9.5" customHeight="1">
      <c r="A66" s="4"/>
      <c r="B66" s="17">
        <v>5</v>
      </c>
      <c r="C66" s="120"/>
      <c r="D66" s="106"/>
      <c r="E66" s="103"/>
      <c r="F66" s="67"/>
      <c r="G66" s="67"/>
      <c r="H66" s="29"/>
      <c r="I66" s="29"/>
      <c r="J66" s="102"/>
      <c r="K66" s="103"/>
      <c r="L66" s="102"/>
      <c r="M66" s="103"/>
      <c r="N66" s="104"/>
      <c r="O66" s="103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9.5" customHeight="1">
      <c r="A67" s="4"/>
      <c r="B67" s="83"/>
      <c r="C67" s="84"/>
      <c r="D67" s="84"/>
      <c r="E67" s="84"/>
      <c r="F67" s="84"/>
      <c r="G67" s="84"/>
      <c r="H67" s="84"/>
      <c r="I67" s="84"/>
      <c r="J67" s="85"/>
      <c r="K67" s="85"/>
      <c r="L67" s="85"/>
      <c r="M67" s="84"/>
      <c r="N67" s="84"/>
      <c r="O67" s="8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9.5" customHeight="1">
      <c r="A68" s="4"/>
      <c r="B68" s="105" t="s">
        <v>303</v>
      </c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3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9.5" customHeight="1">
      <c r="A69" s="4"/>
      <c r="B69" s="45" t="s">
        <v>62</v>
      </c>
      <c r="C69" s="108" t="s">
        <v>304</v>
      </c>
      <c r="D69" s="103"/>
      <c r="E69" s="108" t="s">
        <v>305</v>
      </c>
      <c r="F69" s="106"/>
      <c r="G69" s="103"/>
      <c r="H69" s="107" t="s">
        <v>306</v>
      </c>
      <c r="I69" s="106"/>
      <c r="J69" s="106"/>
      <c r="K69" s="103"/>
      <c r="L69" s="108" t="s">
        <v>307</v>
      </c>
      <c r="M69" s="103"/>
      <c r="N69" s="108" t="s">
        <v>102</v>
      </c>
      <c r="O69" s="103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9.5" customHeight="1">
      <c r="A70" s="4"/>
      <c r="B70" s="17">
        <v>1</v>
      </c>
      <c r="C70" s="104"/>
      <c r="D70" s="103"/>
      <c r="E70" s="104"/>
      <c r="F70" s="106"/>
      <c r="G70" s="103"/>
      <c r="H70" s="104"/>
      <c r="I70" s="106"/>
      <c r="J70" s="106"/>
      <c r="K70" s="103"/>
      <c r="L70" s="109"/>
      <c r="M70" s="110"/>
      <c r="N70" s="111"/>
      <c r="O70" s="103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39.75" customHeight="1">
      <c r="A71" s="4"/>
      <c r="B71" s="17">
        <v>2</v>
      </c>
      <c r="C71" s="104"/>
      <c r="D71" s="103"/>
      <c r="E71" s="104"/>
      <c r="F71" s="106"/>
      <c r="G71" s="103"/>
      <c r="H71" s="120"/>
      <c r="I71" s="176"/>
      <c r="J71" s="176"/>
      <c r="K71" s="177"/>
      <c r="L71" s="109"/>
      <c r="M71" s="110"/>
      <c r="N71" s="111"/>
      <c r="O71" s="103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33" customHeight="1">
      <c r="A72" s="4"/>
      <c r="B72" s="17">
        <v>3</v>
      </c>
      <c r="C72" s="104"/>
      <c r="D72" s="103"/>
      <c r="E72" s="104"/>
      <c r="F72" s="106"/>
      <c r="G72" s="103"/>
      <c r="H72" s="120"/>
      <c r="I72" s="176"/>
      <c r="J72" s="176"/>
      <c r="K72" s="177"/>
      <c r="L72" s="109"/>
      <c r="M72" s="110"/>
      <c r="N72" s="111"/>
      <c r="O72" s="103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9.5" customHeight="1">
      <c r="A73" s="4"/>
      <c r="B73" s="17">
        <v>4</v>
      </c>
      <c r="C73" s="104"/>
      <c r="D73" s="103"/>
      <c r="E73" s="104"/>
      <c r="F73" s="106"/>
      <c r="G73" s="103"/>
      <c r="H73" s="104"/>
      <c r="I73" s="106"/>
      <c r="J73" s="106"/>
      <c r="K73" s="103"/>
      <c r="L73" s="141"/>
      <c r="M73" s="103"/>
      <c r="N73" s="111"/>
      <c r="O73" s="103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9.5" customHeight="1">
      <c r="A74" s="4"/>
      <c r="B74" s="17">
        <v>5</v>
      </c>
      <c r="C74" s="104"/>
      <c r="D74" s="103"/>
      <c r="E74" s="104"/>
      <c r="F74" s="106"/>
      <c r="G74" s="103"/>
      <c r="H74" s="104"/>
      <c r="I74" s="106"/>
      <c r="J74" s="106"/>
      <c r="K74" s="103"/>
      <c r="L74" s="141"/>
      <c r="M74" s="103"/>
      <c r="N74" s="111"/>
      <c r="O74" s="103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9.5" customHeight="1">
      <c r="A75" s="4"/>
      <c r="B75" s="167" t="s">
        <v>313</v>
      </c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3"/>
      <c r="N75" s="175">
        <f>SUM(N70:O74)</f>
        <v>0</v>
      </c>
      <c r="O75" s="103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9.5" customHeight="1">
      <c r="A76" s="4"/>
      <c r="B76" s="83"/>
      <c r="C76" s="84"/>
      <c r="D76" s="84"/>
      <c r="E76" s="84"/>
      <c r="F76" s="84"/>
      <c r="G76" s="84"/>
      <c r="H76" s="84"/>
      <c r="I76" s="84"/>
      <c r="J76" s="85"/>
      <c r="K76" s="85"/>
      <c r="L76" s="171"/>
      <c r="M76" s="157"/>
      <c r="N76" s="172"/>
      <c r="O76" s="157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9.5" customHeight="1">
      <c r="A77" s="4"/>
      <c r="B77" s="149" t="s">
        <v>315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3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" customHeight="1">
      <c r="A78" s="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9.5" customHeight="1">
      <c r="A79" s="4"/>
      <c r="B79" s="173" t="s">
        <v>318</v>
      </c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3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24.75" customHeight="1">
      <c r="A80" s="4"/>
      <c r="B80" s="108" t="s">
        <v>293</v>
      </c>
      <c r="C80" s="106"/>
      <c r="D80" s="106"/>
      <c r="E80" s="103"/>
      <c r="F80" s="108" t="s">
        <v>294</v>
      </c>
      <c r="G80" s="106"/>
      <c r="H80" s="106"/>
      <c r="I80" s="106"/>
      <c r="J80" s="106"/>
      <c r="K80" s="106"/>
      <c r="L80" s="106"/>
      <c r="M80" s="106"/>
      <c r="N80" s="106"/>
      <c r="O80" s="103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42" customHeight="1">
      <c r="A81" s="4"/>
      <c r="B81" s="174" t="s">
        <v>295</v>
      </c>
      <c r="C81" s="106"/>
      <c r="D81" s="106"/>
      <c r="E81" s="103"/>
      <c r="F81" s="174" t="s">
        <v>296</v>
      </c>
      <c r="G81" s="157"/>
      <c r="H81" s="174" t="s">
        <v>297</v>
      </c>
      <c r="I81" s="103"/>
      <c r="J81" s="174" t="s">
        <v>298</v>
      </c>
      <c r="K81" s="106"/>
      <c r="L81" s="106"/>
      <c r="M81" s="106"/>
      <c r="N81" s="106"/>
      <c r="O81" s="103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44.75" customHeight="1">
      <c r="A82" s="4"/>
      <c r="B82" s="163"/>
      <c r="C82" s="106"/>
      <c r="D82" s="106"/>
      <c r="E82" s="103"/>
      <c r="F82" s="164"/>
      <c r="G82" s="157"/>
      <c r="H82" s="164"/>
      <c r="I82" s="103"/>
      <c r="J82" s="164"/>
      <c r="K82" s="106"/>
      <c r="L82" s="106"/>
      <c r="M82" s="106"/>
      <c r="N82" s="106"/>
      <c r="O82" s="103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72" customHeight="1">
      <c r="A83" s="4"/>
      <c r="B83" s="156" t="s">
        <v>300</v>
      </c>
      <c r="C83" s="106"/>
      <c r="D83" s="106"/>
      <c r="E83" s="157"/>
      <c r="F83" s="156" t="s">
        <v>301</v>
      </c>
      <c r="G83" s="157"/>
      <c r="H83" s="156" t="s">
        <v>302</v>
      </c>
      <c r="I83" s="103"/>
      <c r="J83" s="156" t="s">
        <v>300</v>
      </c>
      <c r="K83" s="106"/>
      <c r="L83" s="106"/>
      <c r="M83" s="106"/>
      <c r="N83" s="106"/>
      <c r="O83" s="103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>
      <c r="A84" s="4"/>
      <c r="B84" s="4"/>
      <c r="C84" s="4"/>
      <c r="D84" s="4"/>
      <c r="E84" s="4"/>
      <c r="F84" s="4"/>
      <c r="G84" s="4"/>
      <c r="H84" s="4"/>
      <c r="I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>
      <c r="A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>
      <c r="A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>
      <c r="A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>
      <c r="A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>
      <c r="A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>
      <c r="A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>
      <c r="A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>
      <c r="A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>
      <c r="A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>
      <c r="A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>
      <c r="A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>
      <c r="A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>
      <c r="A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>
      <c r="A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>
      <c r="A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>
      <c r="A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>
      <c r="A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>
      <c r="A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>
      <c r="A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>
      <c r="A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>
      <c r="A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>
      <c r="A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>
      <c r="A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>
      <c r="A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>
      <c r="A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>
      <c r="A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>
      <c r="A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>
      <c r="A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>
      <c r="A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>
      <c r="A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>
      <c r="A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>
      <c r="A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>
      <c r="A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>
      <c r="A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>
      <c r="A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>
      <c r="A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>
      <c r="A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>
      <c r="A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>
      <c r="A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>
      <c r="A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>
      <c r="A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>
      <c r="A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>
      <c r="A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>
      <c r="A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>
      <c r="A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>
      <c r="A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>
      <c r="A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>
      <c r="A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>
      <c r="A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>
      <c r="A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>
      <c r="A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>
      <c r="A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>
      <c r="A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>
      <c r="A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>
      <c r="A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>
      <c r="A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>
      <c r="A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>
      <c r="A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>
      <c r="A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>
      <c r="A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>
      <c r="A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>
      <c r="A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>
      <c r="A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>
      <c r="A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>
      <c r="A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>
      <c r="A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>
      <c r="A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>
      <c r="A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>
      <c r="A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>
      <c r="A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>
      <c r="A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>
      <c r="A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>
      <c r="A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>
      <c r="A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>
      <c r="A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>
      <c r="A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>
      <c r="A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>
      <c r="A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>
      <c r="A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>
      <c r="A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>
      <c r="A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>
      <c r="A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>
      <c r="A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>
      <c r="A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>
      <c r="A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>
      <c r="A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>
      <c r="A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>
      <c r="A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>
      <c r="A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>
      <c r="A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>
      <c r="A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>
      <c r="A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>
      <c r="A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>
      <c r="A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>
      <c r="A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>
      <c r="A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>
      <c r="A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>
      <c r="A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>
      <c r="A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>
      <c r="A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>
      <c r="A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>
      <c r="A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>
      <c r="A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>
      <c r="A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>
      <c r="A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>
      <c r="A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>
      <c r="A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>
      <c r="A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>
      <c r="A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>
      <c r="A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>
      <c r="A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>
      <c r="A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>
      <c r="A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>
      <c r="A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>
      <c r="A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>
      <c r="A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>
      <c r="A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>
      <c r="A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>
      <c r="A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>
      <c r="A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>
      <c r="A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>
      <c r="A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>
      <c r="A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>
      <c r="A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>
      <c r="A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>
      <c r="A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>
      <c r="A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>
      <c r="A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>
      <c r="A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>
      <c r="A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>
      <c r="A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>
      <c r="A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>
      <c r="A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>
      <c r="A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>
      <c r="A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>
      <c r="A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>
      <c r="A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>
      <c r="A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>
      <c r="A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>
      <c r="A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>
      <c r="A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>
      <c r="A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>
      <c r="A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>
      <c r="A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>
      <c r="A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>
      <c r="A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>
      <c r="A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>
      <c r="A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>
      <c r="A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>
      <c r="A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>
      <c r="A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>
      <c r="A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>
      <c r="A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>
      <c r="A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>
      <c r="A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>
      <c r="A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>
      <c r="A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>
      <c r="A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>
      <c r="A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>
      <c r="A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>
      <c r="A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>
      <c r="A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>
      <c r="A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>
      <c r="A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>
      <c r="A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>
      <c r="A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>
      <c r="A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>
      <c r="A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>
      <c r="A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>
      <c r="A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>
      <c r="A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>
      <c r="A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>
      <c r="A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>
      <c r="A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>
      <c r="A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>
      <c r="A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>
      <c r="A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>
      <c r="A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>
      <c r="A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>
      <c r="A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>
      <c r="A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>
      <c r="A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>
      <c r="A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>
      <c r="A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>
      <c r="A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>
      <c r="A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>
      <c r="A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>
      <c r="A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>
      <c r="A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>
      <c r="A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>
      <c r="A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>
      <c r="A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>
      <c r="A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>
      <c r="A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>
      <c r="A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>
      <c r="A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>
      <c r="A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>
      <c r="A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>
      <c r="A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>
      <c r="A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>
      <c r="A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>
      <c r="A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>
      <c r="A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>
      <c r="A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>
      <c r="A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>
      <c r="A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>
      <c r="A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>
      <c r="A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>
      <c r="A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>
      <c r="A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>
      <c r="A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>
      <c r="A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>
      <c r="A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>
      <c r="A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>
      <c r="A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>
      <c r="A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>
      <c r="A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>
      <c r="A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>
      <c r="A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>
      <c r="A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>
      <c r="A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>
      <c r="A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>
      <c r="A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>
      <c r="A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>
      <c r="A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>
      <c r="A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>
      <c r="A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>
      <c r="A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>
      <c r="A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>
      <c r="A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>
      <c r="A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>
      <c r="A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>
      <c r="A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>
      <c r="A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>
      <c r="A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>
      <c r="A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>
      <c r="A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>
      <c r="A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>
      <c r="A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>
      <c r="A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>
      <c r="A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>
      <c r="A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>
      <c r="A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>
      <c r="A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>
      <c r="A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>
      <c r="A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>
      <c r="A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>
      <c r="A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>
      <c r="A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>
      <c r="A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>
      <c r="A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>
      <c r="A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>
      <c r="A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>
      <c r="A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>
      <c r="A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>
      <c r="A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>
      <c r="A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>
      <c r="A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>
      <c r="A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>
      <c r="A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>
      <c r="A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>
      <c r="A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>
      <c r="A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>
      <c r="A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>
      <c r="A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>
      <c r="A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>
      <c r="A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>
      <c r="A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>
      <c r="A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>
      <c r="A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>
      <c r="A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>
      <c r="A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>
      <c r="A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>
      <c r="A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>
      <c r="A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>
      <c r="A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>
      <c r="A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>
      <c r="A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>
      <c r="A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>
      <c r="A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>
      <c r="A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>
      <c r="A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>
      <c r="A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>
      <c r="A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>
      <c r="A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>
      <c r="A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>
      <c r="A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>
      <c r="A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>
      <c r="A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>
      <c r="A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>
      <c r="A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>
      <c r="A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>
      <c r="A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>
      <c r="A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>
      <c r="A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>
      <c r="A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>
      <c r="A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>
      <c r="A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>
      <c r="A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>
      <c r="A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>
      <c r="A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>
      <c r="A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>
      <c r="A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>
      <c r="A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>
      <c r="A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>
      <c r="A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>
      <c r="A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>
      <c r="A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>
      <c r="A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>
      <c r="A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>
      <c r="A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>
      <c r="A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>
      <c r="A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>
      <c r="A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>
      <c r="A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>
      <c r="A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>
      <c r="A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>
      <c r="A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>
      <c r="A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>
      <c r="A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>
      <c r="A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>
      <c r="A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>
      <c r="A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>
      <c r="A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>
      <c r="A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>
      <c r="A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>
      <c r="A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>
      <c r="A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>
      <c r="A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>
      <c r="A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>
      <c r="A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>
      <c r="A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>
      <c r="A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>
      <c r="A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>
      <c r="A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>
      <c r="A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>
      <c r="A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>
      <c r="A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>
      <c r="A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>
      <c r="A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>
      <c r="A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>
      <c r="A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>
      <c r="A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>
      <c r="A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>
      <c r="A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>
      <c r="A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>
      <c r="A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>
      <c r="A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>
      <c r="A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>
      <c r="A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>
      <c r="A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>
      <c r="A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>
      <c r="A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>
      <c r="A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>
      <c r="A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>
      <c r="A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>
      <c r="A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>
      <c r="A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>
      <c r="A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>
      <c r="A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>
      <c r="A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>
      <c r="A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>
      <c r="A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>
      <c r="A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>
      <c r="A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>
      <c r="A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>
      <c r="A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>
      <c r="A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>
      <c r="A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>
      <c r="A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>
      <c r="A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>
      <c r="A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>
      <c r="A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>
      <c r="A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>
      <c r="A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>
      <c r="A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>
      <c r="A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>
      <c r="A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>
      <c r="A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>
      <c r="A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>
      <c r="A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>
      <c r="A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>
      <c r="A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>
      <c r="A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>
      <c r="A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>
      <c r="A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>
      <c r="A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>
      <c r="A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>
      <c r="A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>
      <c r="A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>
      <c r="A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>
      <c r="A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>
      <c r="A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>
      <c r="A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>
      <c r="A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>
      <c r="A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>
      <c r="A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>
      <c r="A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>
      <c r="A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>
      <c r="A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>
      <c r="A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>
      <c r="A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>
      <c r="A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>
      <c r="A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>
      <c r="A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>
      <c r="A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>
      <c r="A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>
      <c r="A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>
      <c r="A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>
      <c r="A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>
      <c r="A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>
      <c r="A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>
      <c r="A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>
      <c r="A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>
      <c r="A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>
      <c r="A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>
      <c r="A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>
      <c r="A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>
      <c r="A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>
      <c r="A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>
      <c r="A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>
      <c r="A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>
      <c r="A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>
      <c r="A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>
      <c r="A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>
      <c r="A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>
      <c r="A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>
      <c r="A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>
      <c r="A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>
      <c r="A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>
      <c r="A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>
      <c r="A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>
      <c r="A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>
      <c r="A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>
      <c r="A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>
      <c r="A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>
      <c r="A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>
      <c r="A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>
      <c r="A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>
      <c r="A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>
      <c r="A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>
      <c r="A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>
      <c r="A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>
      <c r="A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>
      <c r="A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>
      <c r="A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>
      <c r="A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>
      <c r="A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>
      <c r="A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>
      <c r="A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>
      <c r="A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>
      <c r="A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>
      <c r="A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>
      <c r="A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>
      <c r="A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>
      <c r="A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>
      <c r="A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>
      <c r="A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>
      <c r="A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>
      <c r="A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>
      <c r="A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>
      <c r="A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>
      <c r="A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>
      <c r="A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>
      <c r="A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>
      <c r="A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>
      <c r="A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>
      <c r="A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>
      <c r="A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>
      <c r="A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>
      <c r="A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>
      <c r="A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>
      <c r="A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>
      <c r="A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>
      <c r="A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>
      <c r="A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>
      <c r="A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>
      <c r="A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>
      <c r="A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>
      <c r="A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>
      <c r="A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>
      <c r="A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>
      <c r="A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>
      <c r="A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>
      <c r="A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>
      <c r="A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>
      <c r="A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>
      <c r="A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>
      <c r="A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>
      <c r="A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>
      <c r="A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>
      <c r="A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>
      <c r="A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>
      <c r="A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>
      <c r="A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>
      <c r="A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>
      <c r="A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>
      <c r="A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>
      <c r="A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>
      <c r="A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>
      <c r="A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>
      <c r="A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>
      <c r="A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>
      <c r="A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>
      <c r="A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>
      <c r="A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>
      <c r="A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>
      <c r="A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>
      <c r="A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>
      <c r="A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>
      <c r="A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>
      <c r="A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>
      <c r="A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>
      <c r="A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>
      <c r="A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>
      <c r="A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>
      <c r="A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>
      <c r="A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>
      <c r="A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>
      <c r="A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>
      <c r="A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>
      <c r="A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>
      <c r="A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>
      <c r="A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>
      <c r="A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>
      <c r="A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>
      <c r="A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>
      <c r="A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>
      <c r="A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>
      <c r="A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>
      <c r="A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>
      <c r="A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>
      <c r="A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>
      <c r="A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>
      <c r="A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>
      <c r="A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>
      <c r="A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>
      <c r="A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>
      <c r="A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>
      <c r="A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>
      <c r="A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>
      <c r="A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>
      <c r="A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>
      <c r="A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>
      <c r="A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>
      <c r="A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>
      <c r="A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>
      <c r="A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>
      <c r="A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>
      <c r="A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>
      <c r="A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>
      <c r="A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>
      <c r="A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>
      <c r="A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>
      <c r="A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>
      <c r="A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>
      <c r="A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>
      <c r="A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>
      <c r="A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>
      <c r="A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>
      <c r="A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>
      <c r="A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>
      <c r="A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>
      <c r="A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>
      <c r="A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>
      <c r="A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>
      <c r="A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>
      <c r="A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>
      <c r="A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>
      <c r="A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>
      <c r="A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>
      <c r="A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>
      <c r="A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>
      <c r="A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>
      <c r="A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>
      <c r="A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>
      <c r="A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>
      <c r="A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>
      <c r="A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>
      <c r="A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>
      <c r="A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>
      <c r="A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>
      <c r="A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>
      <c r="A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>
      <c r="A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>
      <c r="A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>
      <c r="A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>
      <c r="A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>
      <c r="A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>
      <c r="A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>
      <c r="A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>
      <c r="A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>
      <c r="A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>
      <c r="A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>
      <c r="A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>
      <c r="A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>
      <c r="A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>
      <c r="A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>
      <c r="A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>
      <c r="A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>
      <c r="A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>
      <c r="A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>
      <c r="A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>
      <c r="A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>
      <c r="A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>
      <c r="A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>
      <c r="A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>
      <c r="A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>
      <c r="A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>
      <c r="A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>
      <c r="A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>
      <c r="A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>
      <c r="A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>
      <c r="A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>
      <c r="A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>
      <c r="A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>
      <c r="A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>
      <c r="A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>
      <c r="A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>
      <c r="A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>
      <c r="A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>
      <c r="A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>
      <c r="A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>
      <c r="A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>
      <c r="A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>
      <c r="A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>
      <c r="A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>
      <c r="A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>
      <c r="A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>
      <c r="A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>
      <c r="A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>
      <c r="A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>
      <c r="A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>
      <c r="A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>
      <c r="A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>
      <c r="A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>
      <c r="A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>
      <c r="A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>
      <c r="A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>
      <c r="A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>
      <c r="A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>
      <c r="A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>
      <c r="A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>
      <c r="A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>
      <c r="A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>
      <c r="A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>
      <c r="A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>
      <c r="A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>
      <c r="A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>
      <c r="A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>
      <c r="A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>
      <c r="A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>
      <c r="A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>
      <c r="A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>
      <c r="A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>
      <c r="A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>
      <c r="A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>
      <c r="A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>
      <c r="A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>
      <c r="A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>
      <c r="A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>
      <c r="A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>
      <c r="A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>
      <c r="A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>
      <c r="A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>
      <c r="A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>
      <c r="A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>
      <c r="A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>
      <c r="A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>
      <c r="A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>
      <c r="A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>
      <c r="A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>
      <c r="A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>
      <c r="A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>
      <c r="A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>
      <c r="A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>
      <c r="A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>
      <c r="A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>
      <c r="A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>
      <c r="A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>
      <c r="A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>
      <c r="A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>
      <c r="A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>
      <c r="A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>
      <c r="A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>
      <c r="A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>
      <c r="A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>
      <c r="A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>
      <c r="A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>
      <c r="A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>
      <c r="A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>
      <c r="A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>
      <c r="A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>
      <c r="A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>
      <c r="A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>
      <c r="A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>
      <c r="A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>
      <c r="A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>
      <c r="A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>
      <c r="A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>
      <c r="A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>
      <c r="A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>
      <c r="A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>
      <c r="A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>
      <c r="A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>
      <c r="A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>
      <c r="A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>
      <c r="A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>
      <c r="A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>
      <c r="A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>
      <c r="A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>
      <c r="A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>
      <c r="A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>
      <c r="A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>
      <c r="A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>
      <c r="A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>
      <c r="A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>
      <c r="A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>
      <c r="A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>
      <c r="A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>
      <c r="A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>
      <c r="A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>
      <c r="A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>
      <c r="A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>
      <c r="A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>
      <c r="A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>
      <c r="A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>
      <c r="A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>
      <c r="A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>
      <c r="A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>
      <c r="A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>
      <c r="A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>
      <c r="A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>
      <c r="A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>
      <c r="A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>
      <c r="A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>
      <c r="A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>
      <c r="A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>
      <c r="A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>
      <c r="A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>
      <c r="A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>
      <c r="A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>
      <c r="A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>
      <c r="A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>
      <c r="A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>
      <c r="A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>
      <c r="A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>
      <c r="A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>
      <c r="A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>
      <c r="A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>
      <c r="A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>
      <c r="A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>
      <c r="A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>
      <c r="A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>
      <c r="A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>
      <c r="A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>
      <c r="A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>
      <c r="A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>
      <c r="A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>
      <c r="A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>
      <c r="A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>
      <c r="A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>
      <c r="A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>
      <c r="A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>
      <c r="A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>
      <c r="A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>
      <c r="A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>
      <c r="A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>
      <c r="A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>
      <c r="A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>
      <c r="A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>
      <c r="A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>
      <c r="A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>
      <c r="A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>
      <c r="A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>
      <c r="A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>
      <c r="A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>
      <c r="A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>
      <c r="A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>
      <c r="A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>
      <c r="A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>
      <c r="A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>
      <c r="A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>
      <c r="A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>
      <c r="A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>
      <c r="A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>
      <c r="A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>
      <c r="A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>
      <c r="A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>
      <c r="A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>
      <c r="A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>
      <c r="A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>
      <c r="A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>
      <c r="A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>
      <c r="A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>
      <c r="A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>
      <c r="A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>
      <c r="A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>
      <c r="A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>
      <c r="A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>
      <c r="A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>
      <c r="A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>
      <c r="A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>
      <c r="A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>
      <c r="A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>
      <c r="A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>
      <c r="A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>
      <c r="A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>
      <c r="A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>
      <c r="A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>
      <c r="A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>
      <c r="A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>
      <c r="A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>
      <c r="A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>
      <c r="A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>
      <c r="A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>
      <c r="A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>
      <c r="A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>
      <c r="A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>
      <c r="A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>
      <c r="A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>
      <c r="A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>
      <c r="A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>
      <c r="A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>
      <c r="A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>
      <c r="A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>
      <c r="A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>
      <c r="A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>
      <c r="A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>
      <c r="A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>
      <c r="A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>
      <c r="A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>
      <c r="A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>
      <c r="A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>
      <c r="A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>
      <c r="A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>
      <c r="A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>
      <c r="A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>
      <c r="A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>
      <c r="A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>
      <c r="A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>
      <c r="A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>
      <c r="A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>
      <c r="A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>
      <c r="A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>
      <c r="A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>
      <c r="A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>
      <c r="A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>
      <c r="A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>
      <c r="A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15.75" customHeight="1">
      <c r="A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ht="15.75" customHeight="1">
      <c r="A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ht="15.75" customHeight="1">
      <c r="A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ht="15.75" customHeight="1">
      <c r="A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ht="15.75" customHeight="1">
      <c r="A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ht="15.75" customHeight="1">
      <c r="A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ht="15.75" customHeight="1">
      <c r="A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ht="15.75" customHeight="1">
      <c r="A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ht="15.75" customHeight="1">
      <c r="A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ht="15.75" customHeight="1">
      <c r="A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ht="15.75" customHeight="1">
      <c r="A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ht="15.75" customHeight="1">
      <c r="A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ht="15.75" customHeight="1">
      <c r="A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ht="15.75" customHeight="1">
      <c r="A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ht="15.75" customHeight="1">
      <c r="A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ht="15.75" customHeight="1">
      <c r="A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ht="15.75" customHeight="1">
      <c r="A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ht="15.75" customHeight="1">
      <c r="A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ht="15.75" customHeight="1">
      <c r="A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ht="15.75" customHeight="1">
      <c r="A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ht="15.75" customHeight="1">
      <c r="A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ht="15.75" customHeight="1">
      <c r="A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ht="15.75" customHeight="1">
      <c r="A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ht="15.75" customHeight="1">
      <c r="A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ht="15.75" customHeight="1">
      <c r="A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</sheetData>
  <mergeCells count="198">
    <mergeCell ref="H74:K74"/>
    <mergeCell ref="L74:M74"/>
    <mergeCell ref="N74:O74"/>
    <mergeCell ref="B75:M75"/>
    <mergeCell ref="N75:O75"/>
    <mergeCell ref="C71:D71"/>
    <mergeCell ref="C72:D72"/>
    <mergeCell ref="C73:D73"/>
    <mergeCell ref="H72:K72"/>
    <mergeCell ref="L72:M72"/>
    <mergeCell ref="N72:O72"/>
    <mergeCell ref="H73:K73"/>
    <mergeCell ref="L73:M73"/>
    <mergeCell ref="N73:O73"/>
    <mergeCell ref="H71:K71"/>
    <mergeCell ref="L71:M71"/>
    <mergeCell ref="N71:O71"/>
    <mergeCell ref="L76:M76"/>
    <mergeCell ref="N76:O76"/>
    <mergeCell ref="B77:O77"/>
    <mergeCell ref="B79:O79"/>
    <mergeCell ref="B80:E80"/>
    <mergeCell ref="F80:O80"/>
    <mergeCell ref="B81:E81"/>
    <mergeCell ref="J81:O81"/>
    <mergeCell ref="F81:G81"/>
    <mergeCell ref="H81:I81"/>
    <mergeCell ref="B82:E82"/>
    <mergeCell ref="F82:G82"/>
    <mergeCell ref="H82:I82"/>
    <mergeCell ref="J82:O82"/>
    <mergeCell ref="B83:E83"/>
    <mergeCell ref="J83:O83"/>
    <mergeCell ref="J37:K37"/>
    <mergeCell ref="J39:K39"/>
    <mergeCell ref="B33:H33"/>
    <mergeCell ref="B35:K35"/>
    <mergeCell ref="B36:F36"/>
    <mergeCell ref="J36:K36"/>
    <mergeCell ref="B37:F37"/>
    <mergeCell ref="B38:F38"/>
    <mergeCell ref="B39:F39"/>
    <mergeCell ref="B41:O41"/>
    <mergeCell ref="B42:O42"/>
    <mergeCell ref="B43:O43"/>
    <mergeCell ref="B44:O44"/>
    <mergeCell ref="C45:O45"/>
    <mergeCell ref="C46:O46"/>
    <mergeCell ref="C47:O47"/>
    <mergeCell ref="B50:O50"/>
    <mergeCell ref="B51:O51"/>
    <mergeCell ref="C52:O52"/>
    <mergeCell ref="C53:O53"/>
    <mergeCell ref="C54:O54"/>
    <mergeCell ref="C55:O55"/>
    <mergeCell ref="C56:O56"/>
    <mergeCell ref="C57:O57"/>
    <mergeCell ref="B59:O59"/>
    <mergeCell ref="B60:B61"/>
    <mergeCell ref="F60:F61"/>
    <mergeCell ref="G60:G61"/>
    <mergeCell ref="H60:I60"/>
    <mergeCell ref="N60:O61"/>
    <mergeCell ref="J60:K61"/>
    <mergeCell ref="L60:M61"/>
    <mergeCell ref="F83:G83"/>
    <mergeCell ref="H83:I83"/>
    <mergeCell ref="B15:E15"/>
    <mergeCell ref="F15:I15"/>
    <mergeCell ref="J15:K15"/>
    <mergeCell ref="L15:O15"/>
    <mergeCell ref="F16:I16"/>
    <mergeCell ref="J16:K16"/>
    <mergeCell ref="L16:O16"/>
    <mergeCell ref="B16:E16"/>
    <mergeCell ref="B17:E17"/>
    <mergeCell ref="F17:I17"/>
    <mergeCell ref="J17:K17"/>
    <mergeCell ref="L17:O17"/>
    <mergeCell ref="B18:E18"/>
    <mergeCell ref="F18:O18"/>
    <mergeCell ref="B21:E21"/>
    <mergeCell ref="B22:E22"/>
    <mergeCell ref="B19:E19"/>
    <mergeCell ref="F19:O19"/>
    <mergeCell ref="B20:E20"/>
    <mergeCell ref="F20:G20"/>
    <mergeCell ref="H20:I20"/>
    <mergeCell ref="J20:O20"/>
    <mergeCell ref="B7:O7"/>
    <mergeCell ref="B9:O9"/>
    <mergeCell ref="B10:E10"/>
    <mergeCell ref="F10:O10"/>
    <mergeCell ref="B11:E11"/>
    <mergeCell ref="F11:O11"/>
    <mergeCell ref="F12:O12"/>
    <mergeCell ref="J14:K14"/>
    <mergeCell ref="L14:O14"/>
    <mergeCell ref="B12:E12"/>
    <mergeCell ref="B13:E13"/>
    <mergeCell ref="F13:I13"/>
    <mergeCell ref="J13:K13"/>
    <mergeCell ref="L13:O13"/>
    <mergeCell ref="B14:E14"/>
    <mergeCell ref="F14:I14"/>
    <mergeCell ref="K3:L3"/>
    <mergeCell ref="M3:O3"/>
    <mergeCell ref="K4:L4"/>
    <mergeCell ref="M4:O4"/>
    <mergeCell ref="B1:D4"/>
    <mergeCell ref="E1:J2"/>
    <mergeCell ref="K1:L1"/>
    <mergeCell ref="M1:O1"/>
    <mergeCell ref="K2:L2"/>
    <mergeCell ref="M2:O2"/>
    <mergeCell ref="E3:J4"/>
    <mergeCell ref="F22:O22"/>
    <mergeCell ref="L24:O24"/>
    <mergeCell ref="B25:C25"/>
    <mergeCell ref="D25:F25"/>
    <mergeCell ref="J25:K25"/>
    <mergeCell ref="L25:M25"/>
    <mergeCell ref="N25:O25"/>
    <mergeCell ref="F21:O21"/>
    <mergeCell ref="I27:I28"/>
    <mergeCell ref="J27:K28"/>
    <mergeCell ref="B26:C26"/>
    <mergeCell ref="D26:F26"/>
    <mergeCell ref="J26:K26"/>
    <mergeCell ref="N26:O26"/>
    <mergeCell ref="D27:F27"/>
    <mergeCell ref="D28:F28"/>
    <mergeCell ref="L26:M26"/>
    <mergeCell ref="B27:C28"/>
    <mergeCell ref="I29:I30"/>
    <mergeCell ref="J29:K30"/>
    <mergeCell ref="I31:I32"/>
    <mergeCell ref="J31:K32"/>
    <mergeCell ref="J33:K33"/>
    <mergeCell ref="L27:M27"/>
    <mergeCell ref="N27:O27"/>
    <mergeCell ref="L33:M33"/>
    <mergeCell ref="N33:O33"/>
    <mergeCell ref="N28:O28"/>
    <mergeCell ref="L31:M31"/>
    <mergeCell ref="L32:M32"/>
    <mergeCell ref="N32:O32"/>
    <mergeCell ref="L28:M28"/>
    <mergeCell ref="L29:M29"/>
    <mergeCell ref="N29:O29"/>
    <mergeCell ref="L30:M30"/>
    <mergeCell ref="N30:O30"/>
    <mergeCell ref="N31:O31"/>
    <mergeCell ref="B29:C30"/>
    <mergeCell ref="D29:F29"/>
    <mergeCell ref="D30:F30"/>
    <mergeCell ref="B31:C32"/>
    <mergeCell ref="D31:F31"/>
    <mergeCell ref="D32:F32"/>
    <mergeCell ref="C74:D74"/>
    <mergeCell ref="C60:E61"/>
    <mergeCell ref="C62:E62"/>
    <mergeCell ref="C63:E63"/>
    <mergeCell ref="C64:E64"/>
    <mergeCell ref="C65:E65"/>
    <mergeCell ref="C66:E66"/>
    <mergeCell ref="C69:D69"/>
    <mergeCell ref="E72:G72"/>
    <mergeCell ref="E73:G73"/>
    <mergeCell ref="E74:G74"/>
    <mergeCell ref="E71:G71"/>
    <mergeCell ref="C48:O48"/>
    <mergeCell ref="C49:O49"/>
    <mergeCell ref="J65:K65"/>
    <mergeCell ref="L65:M65"/>
    <mergeCell ref="N65:O65"/>
    <mergeCell ref="C70:D70"/>
    <mergeCell ref="J62:K62"/>
    <mergeCell ref="L62:M62"/>
    <mergeCell ref="N62:O62"/>
    <mergeCell ref="L63:M63"/>
    <mergeCell ref="N63:O63"/>
    <mergeCell ref="J63:K63"/>
    <mergeCell ref="J64:K64"/>
    <mergeCell ref="L64:M64"/>
    <mergeCell ref="N64:O64"/>
    <mergeCell ref="J66:K66"/>
    <mergeCell ref="L66:M66"/>
    <mergeCell ref="N66:O66"/>
    <mergeCell ref="B68:O68"/>
    <mergeCell ref="H69:K69"/>
    <mergeCell ref="L69:M69"/>
    <mergeCell ref="N69:O69"/>
    <mergeCell ref="E69:G69"/>
    <mergeCell ref="E70:G70"/>
    <mergeCell ref="H70:K70"/>
    <mergeCell ref="L70:M70"/>
    <mergeCell ref="N70:O70"/>
  </mergeCells>
  <dataValidations count="4">
    <dataValidation type="list" allowBlank="1" showErrorMessage="1" sqref="J20" xr:uid="{00000000-0002-0000-0100-000001000000}">
      <formula1>CHOOSE(MATCH($F$20,CategoriasOCDE,0),Ciencias_Naturales,Ingenieria_y_Tecnologia,Ciencias_Medicas_y_de_la_Salud,Ciencias_Agricolas,Ciencias_Sociales,Humanidades)</formula1>
    </dataValidation>
    <dataValidation type="decimal" allowBlank="1" showErrorMessage="1" sqref="J62:J66 L62:L66 J67:L67 L70:L74 J76:L76" xr:uid="{00000000-0002-0000-0100-000003000000}">
      <formula1>0</formula1>
      <formula2>1E+65</formula2>
    </dataValidation>
    <dataValidation type="list" allowBlank="1" showErrorMessage="1" sqref="F20" xr:uid="{00000000-0002-0000-0100-000005000000}">
      <formula1>CategoriasOCDE</formula1>
    </dataValidation>
    <dataValidation type="decimal" allowBlank="1" showErrorMessage="1" sqref="G26:G27 G29:G32 G37:G38" xr:uid="{00000000-0002-0000-0100-000007000000}">
      <formula1>0</formula1>
      <formula2>1E+42</formula2>
    </dataValidation>
  </dataValidations>
  <pageMargins left="3.937007874015748E-2" right="3.937007874015748E-2" top="0.39370078740157483" bottom="0.15748031496062992" header="0" footer="0"/>
  <pageSetup scale="53" fitToHeight="0" orientation="portrait" r:id="rId1"/>
  <rowBreaks count="3" manualBreakCount="3">
    <brk id="50" max="15" man="1"/>
    <brk id="86" max="15" man="1"/>
    <brk id="152" max="1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0000000}">
          <x14:formula1>
            <xm:f>Extra!$H$19:$H$40</xm:f>
          </x14:formula1>
          <xm:sqref>E70:E74</xm:sqref>
        </x14:dataValidation>
        <x14:dataValidation type="list" allowBlank="1" showErrorMessage="1" xr:uid="{00000000-0002-0000-0100-000002000000}">
          <x14:formula1>
            <xm:f>Extra!$B$35:$B$39</xm:f>
          </x14:formula1>
          <xm:sqref>F21</xm:sqref>
        </x14:dataValidation>
        <x14:dataValidation type="list" allowBlank="1" showErrorMessage="1" xr:uid="{00000000-0002-0000-0100-000004000000}">
          <x14:formula1>
            <xm:f>Extra!$G$4:$G$13</xm:f>
          </x14:formula1>
          <xm:sqref>F19</xm:sqref>
        </x14:dataValidation>
        <x14:dataValidation type="list" allowBlank="1" showErrorMessage="1" xr:uid="{00000000-0002-0000-0100-000006000000}">
          <x14:formula1>
            <xm:f>Extra!$G$19:$G$25</xm:f>
          </x14:formula1>
          <xm:sqref>C70:C74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3"/>
  <sheetViews>
    <sheetView view="pageBreakPreview" zoomScale="80" zoomScaleNormal="55" zoomScaleSheetLayoutView="80" workbookViewId="0">
      <selection activeCell="A46" sqref="A42:XFD46"/>
    </sheetView>
  </sheetViews>
  <sheetFormatPr baseColWidth="10" defaultColWidth="14.42578125" defaultRowHeight="15" customHeight="1"/>
  <cols>
    <col min="1" max="2" width="6.140625" customWidth="1"/>
    <col min="3" max="4" width="9.5703125" customWidth="1"/>
    <col min="5" max="5" width="4.85546875" customWidth="1"/>
    <col min="6" max="6" width="19" customWidth="1"/>
    <col min="7" max="7" width="25.140625" customWidth="1"/>
    <col min="8" max="8" width="32.5703125" customWidth="1"/>
    <col min="9" max="9" width="19.7109375" customWidth="1"/>
    <col min="10" max="10" width="24.140625" customWidth="1"/>
    <col min="11" max="11" width="21.85546875" customWidth="1"/>
    <col min="12" max="12" width="18.140625" customWidth="1"/>
    <col min="13" max="13" width="20.5703125" customWidth="1"/>
    <col min="14" max="14" width="29.85546875" customWidth="1"/>
    <col min="15" max="15" width="16.7109375" customWidth="1"/>
    <col min="16" max="16" width="9.42578125" customWidth="1"/>
    <col min="17" max="17" width="8.5703125" customWidth="1"/>
    <col min="18" max="18" width="12.5703125" customWidth="1"/>
    <col min="19" max="19" width="8.85546875" customWidth="1"/>
    <col min="21" max="21" width="6.85546875" customWidth="1"/>
    <col min="22" max="26" width="10.85546875" customWidth="1"/>
  </cols>
  <sheetData>
    <row r="1" spans="1:26" ht="15" customHeight="1">
      <c r="A1" s="4"/>
      <c r="B1" s="142"/>
      <c r="C1" s="118"/>
      <c r="D1" s="118"/>
      <c r="E1" s="118"/>
      <c r="F1" s="118"/>
      <c r="G1" s="146" t="s">
        <v>24</v>
      </c>
      <c r="H1" s="118"/>
      <c r="I1" s="118"/>
      <c r="J1" s="118"/>
      <c r="K1" s="118"/>
      <c r="L1" s="118"/>
      <c r="M1" s="118"/>
      <c r="N1" s="118"/>
      <c r="O1" s="104" t="s">
        <v>49</v>
      </c>
      <c r="P1" s="106"/>
      <c r="Q1" s="103"/>
      <c r="R1" s="104" t="s">
        <v>50</v>
      </c>
      <c r="S1" s="106"/>
      <c r="T1" s="103"/>
      <c r="U1" s="4"/>
    </row>
    <row r="2" spans="1:26" ht="15" customHeight="1">
      <c r="A2" s="4"/>
      <c r="B2" s="143"/>
      <c r="C2" s="144"/>
      <c r="D2" s="144"/>
      <c r="E2" s="144"/>
      <c r="F2" s="144"/>
      <c r="G2" s="114"/>
      <c r="H2" s="119"/>
      <c r="I2" s="119"/>
      <c r="J2" s="119"/>
      <c r="K2" s="119"/>
      <c r="L2" s="119"/>
      <c r="M2" s="119"/>
      <c r="N2" s="119"/>
      <c r="O2" s="198" t="s">
        <v>51</v>
      </c>
      <c r="P2" s="106"/>
      <c r="Q2" s="103"/>
      <c r="R2" s="147" t="s">
        <v>52</v>
      </c>
      <c r="S2" s="106"/>
      <c r="T2" s="103"/>
      <c r="U2" s="4"/>
    </row>
    <row r="3" spans="1:26" ht="15" customHeight="1">
      <c r="A3" s="4"/>
      <c r="B3" s="143"/>
      <c r="C3" s="144"/>
      <c r="D3" s="144"/>
      <c r="E3" s="144"/>
      <c r="F3" s="144"/>
      <c r="G3" s="148" t="s">
        <v>56</v>
      </c>
      <c r="H3" s="118"/>
      <c r="I3" s="118"/>
      <c r="J3" s="118"/>
      <c r="K3" s="118"/>
      <c r="L3" s="118"/>
      <c r="M3" s="118"/>
      <c r="N3" s="118"/>
      <c r="O3" s="198" t="s">
        <v>53</v>
      </c>
      <c r="P3" s="106"/>
      <c r="Q3" s="103"/>
      <c r="R3" s="141">
        <v>46191</v>
      </c>
      <c r="S3" s="106"/>
      <c r="T3" s="103"/>
      <c r="U3" s="4"/>
    </row>
    <row r="4" spans="1:26" ht="15" customHeight="1">
      <c r="A4" s="4"/>
      <c r="B4" s="114"/>
      <c r="C4" s="119"/>
      <c r="D4" s="119"/>
      <c r="E4" s="119"/>
      <c r="F4" s="119"/>
      <c r="G4" s="114"/>
      <c r="H4" s="119"/>
      <c r="I4" s="119"/>
      <c r="J4" s="119"/>
      <c r="K4" s="119"/>
      <c r="L4" s="119"/>
      <c r="M4" s="119"/>
      <c r="N4" s="119"/>
      <c r="O4" s="198" t="s">
        <v>54</v>
      </c>
      <c r="P4" s="106"/>
      <c r="Q4" s="103"/>
      <c r="R4" s="200" t="s">
        <v>57</v>
      </c>
      <c r="S4" s="106"/>
      <c r="T4" s="103"/>
      <c r="U4" s="4"/>
    </row>
    <row r="5" spans="1:26" ht="11.25" customHeight="1">
      <c r="A5" s="4"/>
      <c r="B5" s="5"/>
      <c r="C5" s="8"/>
      <c r="D5" s="8"/>
      <c r="E5" s="8"/>
      <c r="F5" s="5"/>
      <c r="G5" s="5"/>
      <c r="H5" s="8"/>
      <c r="I5" s="5"/>
      <c r="J5" s="8"/>
      <c r="K5" s="5"/>
      <c r="L5" s="5"/>
      <c r="M5" s="5"/>
      <c r="N5" s="8"/>
      <c r="O5" s="5"/>
      <c r="P5" s="6"/>
      <c r="Q5" s="6"/>
      <c r="R5" s="7"/>
      <c r="S5" s="7"/>
      <c r="T5" s="7"/>
      <c r="U5" s="4"/>
    </row>
    <row r="6" spans="1:26" ht="24" customHeight="1">
      <c r="A6" s="4"/>
      <c r="B6" s="149" t="s">
        <v>59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3"/>
      <c r="U6" s="4"/>
    </row>
    <row r="7" spans="1:26" ht="9" customHeight="1">
      <c r="A7" s="4"/>
      <c r="B7" s="9"/>
      <c r="C7" s="10"/>
      <c r="D7" s="10"/>
      <c r="E7" s="10"/>
      <c r="F7" s="9"/>
      <c r="G7" s="9"/>
      <c r="H7" s="10"/>
      <c r="I7" s="9"/>
      <c r="J7" s="10"/>
      <c r="K7" s="9"/>
      <c r="L7" s="9"/>
      <c r="M7" s="9"/>
      <c r="N7" s="10"/>
      <c r="O7" s="9"/>
      <c r="P7" s="9"/>
      <c r="Q7" s="9"/>
      <c r="R7" s="9"/>
      <c r="S7" s="9"/>
      <c r="T7" s="9"/>
      <c r="U7" s="4"/>
    </row>
    <row r="8" spans="1:26" ht="38.25" customHeight="1">
      <c r="A8" s="4"/>
      <c r="B8" s="173" t="s">
        <v>61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3"/>
      <c r="U8" s="4"/>
    </row>
    <row r="9" spans="1:26" ht="40.5" customHeight="1">
      <c r="A9" s="4"/>
      <c r="B9" s="11" t="s">
        <v>62</v>
      </c>
      <c r="C9" s="107" t="s">
        <v>64</v>
      </c>
      <c r="D9" s="106"/>
      <c r="E9" s="103"/>
      <c r="F9" s="11" t="s">
        <v>65</v>
      </c>
      <c r="G9" s="12" t="s">
        <v>66</v>
      </c>
      <c r="H9" s="12" t="s">
        <v>67</v>
      </c>
      <c r="I9" s="13" t="s">
        <v>68</v>
      </c>
      <c r="J9" s="13" t="s">
        <v>70</v>
      </c>
      <c r="K9" s="13" t="s">
        <v>71</v>
      </c>
      <c r="L9" s="14" t="s">
        <v>72</v>
      </c>
      <c r="M9" s="15" t="s">
        <v>74</v>
      </c>
      <c r="N9" s="16" t="s">
        <v>75</v>
      </c>
      <c r="O9" s="12" t="s">
        <v>76</v>
      </c>
      <c r="P9" s="195" t="s">
        <v>77</v>
      </c>
      <c r="Q9" s="196"/>
      <c r="R9" s="12" t="s">
        <v>78</v>
      </c>
      <c r="S9" s="195" t="s">
        <v>79</v>
      </c>
      <c r="T9" s="196"/>
      <c r="U9" s="4"/>
      <c r="V9" s="2"/>
      <c r="W9" s="2"/>
      <c r="X9" s="2"/>
      <c r="Y9" s="2"/>
      <c r="Z9" s="2"/>
    </row>
    <row r="10" spans="1:26">
      <c r="A10" s="4"/>
      <c r="B10" s="17">
        <v>1</v>
      </c>
      <c r="C10" s="151"/>
      <c r="D10" s="106"/>
      <c r="E10" s="103"/>
      <c r="F10" s="18"/>
      <c r="G10" s="19"/>
      <c r="H10" s="19"/>
      <c r="I10" s="35"/>
      <c r="J10" s="21"/>
      <c r="K10" s="22"/>
      <c r="L10" s="23"/>
      <c r="M10" s="24"/>
      <c r="N10" s="25"/>
      <c r="O10" s="26"/>
      <c r="P10" s="193"/>
      <c r="Q10" s="103"/>
      <c r="R10" s="20"/>
      <c r="S10" s="185">
        <f t="shared" ref="S10:S14" si="0">P10*R10</f>
        <v>0</v>
      </c>
      <c r="T10" s="103"/>
      <c r="U10" s="4"/>
      <c r="V10" s="2"/>
      <c r="W10" s="2"/>
      <c r="X10" s="2"/>
      <c r="Y10" s="2"/>
      <c r="Z10" s="2"/>
    </row>
    <row r="11" spans="1:26">
      <c r="A11" s="4"/>
      <c r="B11" s="17">
        <v>2</v>
      </c>
      <c r="C11" s="197"/>
      <c r="D11" s="119"/>
      <c r="E11" s="115"/>
      <c r="F11" s="18"/>
      <c r="G11" s="19"/>
      <c r="H11" s="27"/>
      <c r="I11" s="35"/>
      <c r="J11" s="28"/>
      <c r="K11" s="22"/>
      <c r="L11" s="23"/>
      <c r="M11" s="24"/>
      <c r="N11" s="25"/>
      <c r="O11" s="26"/>
      <c r="P11" s="193"/>
      <c r="Q11" s="103"/>
      <c r="R11" s="20"/>
      <c r="S11" s="185">
        <f t="shared" si="0"/>
        <v>0</v>
      </c>
      <c r="T11" s="103"/>
      <c r="U11" s="4"/>
      <c r="V11" s="2"/>
      <c r="W11" s="2"/>
      <c r="X11" s="2"/>
      <c r="Y11" s="2"/>
      <c r="Z11" s="2"/>
    </row>
    <row r="12" spans="1:26">
      <c r="A12" s="4"/>
      <c r="B12" s="17">
        <v>3</v>
      </c>
      <c r="C12" s="151"/>
      <c r="D12" s="106"/>
      <c r="E12" s="103"/>
      <c r="F12" s="30"/>
      <c r="G12" s="18"/>
      <c r="H12" s="27"/>
      <c r="I12" s="35"/>
      <c r="J12" s="21"/>
      <c r="K12" s="22"/>
      <c r="L12" s="23"/>
      <c r="M12" s="24"/>
      <c r="N12" s="25"/>
      <c r="O12" s="26"/>
      <c r="P12" s="193"/>
      <c r="Q12" s="103"/>
      <c r="R12" s="20"/>
      <c r="S12" s="185">
        <f t="shared" si="0"/>
        <v>0</v>
      </c>
      <c r="T12" s="199"/>
      <c r="U12" s="4"/>
      <c r="V12" s="2"/>
      <c r="W12" s="2"/>
      <c r="X12" s="2"/>
      <c r="Y12" s="2"/>
      <c r="Z12" s="2"/>
    </row>
    <row r="13" spans="1:26">
      <c r="A13" s="4"/>
      <c r="B13" s="17">
        <v>4</v>
      </c>
      <c r="C13" s="151"/>
      <c r="D13" s="106"/>
      <c r="E13" s="103"/>
      <c r="F13" s="32"/>
      <c r="G13" s="32"/>
      <c r="H13" s="34"/>
      <c r="I13" s="17"/>
      <c r="J13" s="35"/>
      <c r="K13" s="36"/>
      <c r="L13" s="37"/>
      <c r="M13" s="38"/>
      <c r="N13" s="39"/>
      <c r="O13" s="40"/>
      <c r="P13" s="193"/>
      <c r="Q13" s="103"/>
      <c r="R13" s="20"/>
      <c r="S13" s="185">
        <f t="shared" si="0"/>
        <v>0</v>
      </c>
      <c r="T13" s="103"/>
      <c r="U13" s="4"/>
      <c r="V13" s="2"/>
      <c r="W13" s="2"/>
      <c r="X13" s="2"/>
      <c r="Y13" s="2"/>
      <c r="Z13" s="2"/>
    </row>
    <row r="14" spans="1:26">
      <c r="A14" s="4"/>
      <c r="B14" s="17">
        <v>5</v>
      </c>
      <c r="C14" s="151"/>
      <c r="D14" s="106"/>
      <c r="E14" s="103"/>
      <c r="F14" s="32"/>
      <c r="G14" s="32"/>
      <c r="H14" s="34"/>
      <c r="I14" s="17"/>
      <c r="J14" s="35"/>
      <c r="K14" s="36"/>
      <c r="L14" s="37"/>
      <c r="M14" s="38"/>
      <c r="N14" s="39"/>
      <c r="O14" s="40"/>
      <c r="P14" s="193"/>
      <c r="Q14" s="103"/>
      <c r="R14" s="17"/>
      <c r="S14" s="185">
        <f t="shared" si="0"/>
        <v>0</v>
      </c>
      <c r="T14" s="103"/>
      <c r="U14" s="4"/>
      <c r="V14" s="2"/>
      <c r="W14" s="2"/>
      <c r="X14" s="2"/>
      <c r="Y14" s="2"/>
      <c r="Z14" s="2"/>
    </row>
    <row r="15" spans="1:26" ht="24.75" customHeight="1">
      <c r="A15" s="4"/>
      <c r="B15" s="167" t="s">
        <v>103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57"/>
      <c r="S15" s="175">
        <f>SUM(S10:T14)</f>
        <v>0</v>
      </c>
      <c r="T15" s="103"/>
      <c r="U15" s="4"/>
      <c r="V15" s="2"/>
      <c r="W15" s="2"/>
      <c r="X15" s="2"/>
      <c r="Y15" s="2"/>
      <c r="Z15" s="2"/>
    </row>
    <row r="16" spans="1:26" ht="24.75" customHeight="1">
      <c r="A16" s="4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"/>
      <c r="V16" s="2"/>
      <c r="W16" s="2"/>
      <c r="X16" s="2"/>
      <c r="Y16" s="2"/>
      <c r="Z16" s="2"/>
    </row>
    <row r="17" spans="1:26" ht="33" customHeight="1">
      <c r="A17" s="4"/>
      <c r="B17" s="173" t="s">
        <v>109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3"/>
      <c r="U17" s="4"/>
      <c r="V17" s="2"/>
      <c r="W17" s="2"/>
      <c r="X17" s="2"/>
      <c r="Y17" s="2"/>
      <c r="Z17" s="2"/>
    </row>
    <row r="18" spans="1:26" ht="40.5" customHeight="1">
      <c r="A18" s="4"/>
      <c r="B18" s="11" t="s">
        <v>62</v>
      </c>
      <c r="C18" s="107" t="s">
        <v>64</v>
      </c>
      <c r="D18" s="106"/>
      <c r="E18" s="103"/>
      <c r="F18" s="11" t="s">
        <v>65</v>
      </c>
      <c r="G18" s="12" t="s">
        <v>66</v>
      </c>
      <c r="H18" s="12" t="s">
        <v>67</v>
      </c>
      <c r="I18" s="13" t="s">
        <v>68</v>
      </c>
      <c r="J18" s="13" t="s">
        <v>70</v>
      </c>
      <c r="K18" s="13" t="s">
        <v>71</v>
      </c>
      <c r="L18" s="14" t="s">
        <v>72</v>
      </c>
      <c r="M18" s="15" t="s">
        <v>74</v>
      </c>
      <c r="N18" s="12" t="s">
        <v>75</v>
      </c>
      <c r="O18" s="12" t="s">
        <v>76</v>
      </c>
      <c r="P18" s="195" t="s">
        <v>112</v>
      </c>
      <c r="Q18" s="196"/>
      <c r="R18" s="12" t="s">
        <v>78</v>
      </c>
      <c r="S18" s="195" t="s">
        <v>79</v>
      </c>
      <c r="T18" s="196"/>
      <c r="U18" s="4"/>
      <c r="V18" s="2"/>
      <c r="W18" s="2"/>
      <c r="X18" s="2"/>
      <c r="Y18" s="2"/>
      <c r="Z18" s="2"/>
    </row>
    <row r="19" spans="1:26">
      <c r="A19" s="4"/>
      <c r="B19" s="17">
        <v>1</v>
      </c>
      <c r="C19" s="151"/>
      <c r="D19" s="106"/>
      <c r="E19" s="103"/>
      <c r="F19" s="32"/>
      <c r="G19" s="32"/>
      <c r="H19" s="34"/>
      <c r="I19" s="17"/>
      <c r="J19" s="35"/>
      <c r="K19" s="36"/>
      <c r="L19" s="37"/>
      <c r="M19" s="38"/>
      <c r="N19" s="39"/>
      <c r="O19" s="40"/>
      <c r="P19" s="193"/>
      <c r="Q19" s="103"/>
      <c r="R19" s="17"/>
      <c r="S19" s="185">
        <f t="shared" ref="S19:S23" si="1">P19*R19</f>
        <v>0</v>
      </c>
      <c r="T19" s="103"/>
      <c r="U19" s="4"/>
      <c r="V19" s="2"/>
      <c r="W19" s="2"/>
      <c r="X19" s="2"/>
      <c r="Y19" s="2"/>
      <c r="Z19" s="2"/>
    </row>
    <row r="20" spans="1:26">
      <c r="A20" s="4"/>
      <c r="B20" s="17">
        <v>2</v>
      </c>
      <c r="C20" s="151"/>
      <c r="D20" s="106"/>
      <c r="E20" s="103"/>
      <c r="F20" s="32"/>
      <c r="G20" s="32"/>
      <c r="H20" s="34"/>
      <c r="I20" s="17"/>
      <c r="J20" s="35"/>
      <c r="K20" s="36"/>
      <c r="L20" s="37"/>
      <c r="M20" s="38"/>
      <c r="N20" s="39"/>
      <c r="O20" s="40"/>
      <c r="P20" s="193"/>
      <c r="Q20" s="103"/>
      <c r="R20" s="17"/>
      <c r="S20" s="185">
        <f t="shared" si="1"/>
        <v>0</v>
      </c>
      <c r="T20" s="103"/>
      <c r="U20" s="4"/>
      <c r="V20" s="2"/>
      <c r="W20" s="2"/>
      <c r="X20" s="2"/>
      <c r="Y20" s="2"/>
      <c r="Z20" s="2"/>
    </row>
    <row r="21" spans="1:26">
      <c r="A21" s="4"/>
      <c r="B21" s="17">
        <v>3</v>
      </c>
      <c r="C21" s="151"/>
      <c r="D21" s="106"/>
      <c r="E21" s="103"/>
      <c r="F21" s="32"/>
      <c r="G21" s="32"/>
      <c r="H21" s="34"/>
      <c r="I21" s="17"/>
      <c r="J21" s="35"/>
      <c r="K21" s="36"/>
      <c r="L21" s="37"/>
      <c r="M21" s="38"/>
      <c r="N21" s="39"/>
      <c r="O21" s="40"/>
      <c r="P21" s="193"/>
      <c r="Q21" s="103"/>
      <c r="R21" s="17"/>
      <c r="S21" s="185">
        <f t="shared" si="1"/>
        <v>0</v>
      </c>
      <c r="T21" s="103"/>
      <c r="U21" s="4"/>
      <c r="V21" s="2"/>
      <c r="W21" s="2"/>
      <c r="X21" s="2"/>
      <c r="Y21" s="2"/>
      <c r="Z21" s="2"/>
    </row>
    <row r="22" spans="1:26">
      <c r="A22" s="4"/>
      <c r="B22" s="17">
        <v>4</v>
      </c>
      <c r="C22" s="151"/>
      <c r="D22" s="106"/>
      <c r="E22" s="103"/>
      <c r="F22" s="32"/>
      <c r="G22" s="32"/>
      <c r="H22" s="34"/>
      <c r="I22" s="17"/>
      <c r="J22" s="35"/>
      <c r="K22" s="36"/>
      <c r="L22" s="37"/>
      <c r="M22" s="38"/>
      <c r="N22" s="39"/>
      <c r="O22" s="40"/>
      <c r="P22" s="193"/>
      <c r="Q22" s="103"/>
      <c r="R22" s="17"/>
      <c r="S22" s="185">
        <f t="shared" si="1"/>
        <v>0</v>
      </c>
      <c r="T22" s="103"/>
      <c r="U22" s="4"/>
      <c r="V22" s="2"/>
      <c r="W22" s="2"/>
      <c r="X22" s="2"/>
      <c r="Y22" s="2"/>
      <c r="Z22" s="2"/>
    </row>
    <row r="23" spans="1:26">
      <c r="A23" s="4"/>
      <c r="B23" s="17">
        <v>5</v>
      </c>
      <c r="C23" s="151"/>
      <c r="D23" s="106"/>
      <c r="E23" s="103"/>
      <c r="F23" s="32"/>
      <c r="G23" s="32"/>
      <c r="H23" s="34"/>
      <c r="I23" s="17"/>
      <c r="J23" s="35"/>
      <c r="K23" s="36"/>
      <c r="L23" s="37"/>
      <c r="M23" s="38"/>
      <c r="N23" s="39"/>
      <c r="O23" s="40"/>
      <c r="P23" s="193"/>
      <c r="Q23" s="103"/>
      <c r="R23" s="17"/>
      <c r="S23" s="185">
        <f t="shared" si="1"/>
        <v>0</v>
      </c>
      <c r="T23" s="103"/>
      <c r="U23" s="4"/>
      <c r="V23" s="2"/>
      <c r="W23" s="2"/>
      <c r="X23" s="2"/>
      <c r="Y23" s="2"/>
      <c r="Z23" s="2"/>
    </row>
    <row r="24" spans="1:26" ht="24.75" customHeight="1">
      <c r="A24" s="4"/>
      <c r="B24" s="167" t="s">
        <v>118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3"/>
      <c r="S24" s="204">
        <f>SUM(S19:T23)</f>
        <v>0</v>
      </c>
      <c r="T24" s="196"/>
      <c r="U24" s="4"/>
      <c r="V24" s="2"/>
      <c r="W24" s="2"/>
      <c r="X24" s="2"/>
      <c r="Y24" s="2"/>
      <c r="Z24" s="2"/>
    </row>
    <row r="25" spans="1:26" ht="15" customHeight="1">
      <c r="A25" s="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"/>
      <c r="V25" s="2"/>
      <c r="W25" s="2"/>
      <c r="X25" s="2"/>
      <c r="Y25" s="2"/>
      <c r="Z25" s="2"/>
    </row>
    <row r="26" spans="1:26" ht="25.5" customHeight="1">
      <c r="A26" s="4"/>
      <c r="B26" s="149" t="s">
        <v>120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3"/>
      <c r="U26" s="4"/>
      <c r="V26" s="2"/>
      <c r="W26" s="2"/>
      <c r="X26" s="2"/>
      <c r="Y26" s="2"/>
      <c r="Z26" s="2"/>
    </row>
    <row r="27" spans="1:26" ht="13.5" customHeight="1">
      <c r="A27" s="4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"/>
      <c r="V27" s="2"/>
      <c r="W27" s="2"/>
      <c r="X27" s="2"/>
      <c r="Y27" s="2"/>
      <c r="Z27" s="2"/>
    </row>
    <row r="28" spans="1:26" ht="19.5" customHeight="1">
      <c r="A28" s="4"/>
      <c r="B28" s="105" t="s">
        <v>122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3"/>
      <c r="U28" s="4"/>
      <c r="V28" s="2"/>
      <c r="W28" s="2"/>
      <c r="X28" s="2"/>
      <c r="Y28" s="2"/>
      <c r="Z28" s="2"/>
    </row>
    <row r="29" spans="1:26" ht="61.5" customHeight="1">
      <c r="A29" s="4"/>
      <c r="B29" s="45" t="s">
        <v>62</v>
      </c>
      <c r="C29" s="107" t="s">
        <v>64</v>
      </c>
      <c r="D29" s="106"/>
      <c r="E29" s="103"/>
      <c r="F29" s="45" t="s">
        <v>65</v>
      </c>
      <c r="G29" s="12" t="s">
        <v>66</v>
      </c>
      <c r="H29" s="12" t="s">
        <v>67</v>
      </c>
      <c r="I29" s="13" t="s">
        <v>124</v>
      </c>
      <c r="J29" s="13" t="s">
        <v>125</v>
      </c>
      <c r="K29" s="13" t="s">
        <v>126</v>
      </c>
      <c r="L29" s="13" t="s">
        <v>127</v>
      </c>
      <c r="M29" s="12" t="s">
        <v>128</v>
      </c>
      <c r="N29" s="12" t="s">
        <v>75</v>
      </c>
      <c r="O29" s="12" t="s">
        <v>76</v>
      </c>
      <c r="P29" s="195" t="s">
        <v>129</v>
      </c>
      <c r="Q29" s="196"/>
      <c r="R29" s="12" t="s">
        <v>78</v>
      </c>
      <c r="S29" s="195" t="s">
        <v>79</v>
      </c>
      <c r="T29" s="196"/>
      <c r="U29" s="4"/>
      <c r="V29" s="2"/>
      <c r="W29" s="2"/>
      <c r="X29" s="2"/>
      <c r="Y29" s="2"/>
      <c r="Z29" s="2"/>
    </row>
    <row r="30" spans="1:26">
      <c r="A30" s="4"/>
      <c r="B30" s="17">
        <v>1</v>
      </c>
      <c r="C30" s="203"/>
      <c r="D30" s="119"/>
      <c r="E30" s="115"/>
      <c r="F30" s="56"/>
      <c r="G30" s="98"/>
      <c r="H30" s="27"/>
      <c r="I30" s="18"/>
      <c r="J30" s="19"/>
      <c r="K30" s="18"/>
      <c r="L30" s="18"/>
      <c r="M30" s="18"/>
      <c r="N30" s="19"/>
      <c r="O30" s="26"/>
      <c r="P30" s="193"/>
      <c r="Q30" s="103"/>
      <c r="R30" s="20"/>
      <c r="S30" s="185">
        <f t="shared" ref="S30:S37" si="2">P30*R30</f>
        <v>0</v>
      </c>
      <c r="T30" s="103"/>
      <c r="U30" s="4"/>
      <c r="V30" s="2"/>
      <c r="W30" s="2"/>
      <c r="X30" s="2"/>
      <c r="Y30" s="2"/>
      <c r="Z30" s="2"/>
    </row>
    <row r="31" spans="1:26">
      <c r="A31" s="4"/>
      <c r="B31" s="17">
        <v>2</v>
      </c>
      <c r="C31" s="153"/>
      <c r="D31" s="106"/>
      <c r="E31" s="103"/>
      <c r="F31" s="30"/>
      <c r="G31" s="32"/>
      <c r="H31" s="58"/>
      <c r="I31" s="18"/>
      <c r="J31" s="19"/>
      <c r="K31" s="18"/>
      <c r="L31" s="18"/>
      <c r="M31" s="32"/>
      <c r="N31" s="19"/>
      <c r="O31" s="26"/>
      <c r="P31" s="201"/>
      <c r="Q31" s="202"/>
      <c r="R31" s="20"/>
      <c r="S31" s="185">
        <f t="shared" si="2"/>
        <v>0</v>
      </c>
      <c r="T31" s="103"/>
      <c r="U31" s="4"/>
      <c r="V31" s="2"/>
      <c r="W31" s="2"/>
      <c r="X31" s="2"/>
      <c r="Y31" s="2"/>
      <c r="Z31" s="2"/>
    </row>
    <row r="32" spans="1:26">
      <c r="A32" s="4"/>
      <c r="B32" s="17">
        <v>4</v>
      </c>
      <c r="C32" s="153"/>
      <c r="D32" s="106"/>
      <c r="E32" s="103"/>
      <c r="F32" s="63"/>
      <c r="G32" s="32"/>
      <c r="H32" s="19"/>
      <c r="I32" s="18"/>
      <c r="J32" s="19"/>
      <c r="K32" s="18"/>
      <c r="L32" s="18"/>
      <c r="M32" s="32"/>
      <c r="N32" s="34"/>
      <c r="O32" s="64"/>
      <c r="P32" s="193"/>
      <c r="Q32" s="103"/>
      <c r="R32" s="20"/>
      <c r="S32" s="185">
        <f t="shared" si="2"/>
        <v>0</v>
      </c>
      <c r="T32" s="103"/>
      <c r="U32" s="4"/>
      <c r="V32" s="2"/>
      <c r="W32" s="2"/>
      <c r="X32" s="2"/>
      <c r="Y32" s="2"/>
      <c r="Z32" s="2"/>
    </row>
    <row r="33" spans="1:26">
      <c r="A33" s="4"/>
      <c r="B33" s="17">
        <v>5</v>
      </c>
      <c r="C33" s="153"/>
      <c r="D33" s="106"/>
      <c r="E33" s="103"/>
      <c r="F33" s="65"/>
      <c r="G33" s="32"/>
      <c r="H33" s="19"/>
      <c r="I33" s="18"/>
      <c r="J33" s="19"/>
      <c r="K33" s="18"/>
      <c r="L33" s="18"/>
      <c r="M33" s="32"/>
      <c r="N33" s="34"/>
      <c r="O33" s="40"/>
      <c r="P33" s="193"/>
      <c r="Q33" s="103"/>
      <c r="R33" s="20"/>
      <c r="S33" s="185">
        <f t="shared" si="2"/>
        <v>0</v>
      </c>
      <c r="T33" s="103"/>
      <c r="U33" s="4"/>
      <c r="V33" s="2"/>
      <c r="W33" s="2"/>
      <c r="X33" s="2"/>
      <c r="Y33" s="2"/>
      <c r="Z33" s="2"/>
    </row>
    <row r="34" spans="1:26">
      <c r="A34" s="4"/>
      <c r="B34" s="17">
        <v>6</v>
      </c>
      <c r="C34" s="153"/>
      <c r="D34" s="106"/>
      <c r="E34" s="103"/>
      <c r="F34" s="67"/>
      <c r="G34" s="32"/>
      <c r="H34" s="34"/>
      <c r="I34" s="32"/>
      <c r="J34" s="34"/>
      <c r="K34" s="32"/>
      <c r="L34" s="32"/>
      <c r="M34" s="32"/>
      <c r="N34" s="34"/>
      <c r="O34" s="40"/>
      <c r="P34" s="193"/>
      <c r="Q34" s="103"/>
      <c r="R34" s="20"/>
      <c r="S34" s="185">
        <f t="shared" si="2"/>
        <v>0</v>
      </c>
      <c r="T34" s="103"/>
      <c r="U34" s="4"/>
      <c r="V34" s="2"/>
      <c r="W34" s="2"/>
      <c r="X34" s="2"/>
      <c r="Y34" s="2"/>
      <c r="Z34" s="2"/>
    </row>
    <row r="35" spans="1:26">
      <c r="A35" s="4"/>
      <c r="B35" s="17">
        <v>7</v>
      </c>
      <c r="C35" s="151"/>
      <c r="D35" s="106"/>
      <c r="E35" s="103"/>
      <c r="F35" s="36"/>
      <c r="G35" s="32"/>
      <c r="H35" s="34"/>
      <c r="I35" s="32"/>
      <c r="J35" s="34"/>
      <c r="K35" s="32"/>
      <c r="L35" s="32"/>
      <c r="M35" s="32"/>
      <c r="N35" s="34"/>
      <c r="O35" s="40"/>
      <c r="P35" s="193"/>
      <c r="Q35" s="103"/>
      <c r="R35" s="17"/>
      <c r="S35" s="185">
        <f t="shared" si="2"/>
        <v>0</v>
      </c>
      <c r="T35" s="103"/>
      <c r="U35" s="4"/>
      <c r="V35" s="2"/>
      <c r="W35" s="2"/>
      <c r="X35" s="2"/>
      <c r="Y35" s="2"/>
      <c r="Z35" s="2"/>
    </row>
    <row r="36" spans="1:26">
      <c r="A36" s="4"/>
      <c r="B36" s="17">
        <v>8</v>
      </c>
      <c r="C36" s="194"/>
      <c r="D36" s="106"/>
      <c r="E36" s="103"/>
      <c r="F36" s="36"/>
      <c r="G36" s="32"/>
      <c r="H36" s="34"/>
      <c r="I36" s="32"/>
      <c r="J36" s="34"/>
      <c r="K36" s="32"/>
      <c r="L36" s="32"/>
      <c r="M36" s="32"/>
      <c r="N36" s="34"/>
      <c r="O36" s="40"/>
      <c r="P36" s="193"/>
      <c r="Q36" s="103"/>
      <c r="R36" s="17"/>
      <c r="S36" s="185">
        <f t="shared" si="2"/>
        <v>0</v>
      </c>
      <c r="T36" s="103"/>
      <c r="U36" s="4"/>
      <c r="V36" s="2"/>
      <c r="W36" s="2"/>
      <c r="X36" s="2"/>
      <c r="Y36" s="2"/>
      <c r="Z36" s="2"/>
    </row>
    <row r="37" spans="1:26">
      <c r="A37" s="4"/>
      <c r="B37" s="17">
        <v>9</v>
      </c>
      <c r="C37" s="194"/>
      <c r="D37" s="106"/>
      <c r="E37" s="103"/>
      <c r="F37" s="36"/>
      <c r="G37" s="32"/>
      <c r="H37" s="34"/>
      <c r="I37" s="32"/>
      <c r="J37" s="34"/>
      <c r="K37" s="32"/>
      <c r="L37" s="32"/>
      <c r="M37" s="32"/>
      <c r="N37" s="34"/>
      <c r="O37" s="40"/>
      <c r="P37" s="193"/>
      <c r="Q37" s="103"/>
      <c r="R37" s="17"/>
      <c r="S37" s="185">
        <f t="shared" si="2"/>
        <v>0</v>
      </c>
      <c r="T37" s="103"/>
      <c r="U37" s="4"/>
      <c r="V37" s="2"/>
      <c r="W37" s="2"/>
      <c r="X37" s="2"/>
      <c r="Y37" s="2"/>
      <c r="Z37" s="2"/>
    </row>
    <row r="38" spans="1:26" ht="24.75" customHeight="1">
      <c r="A38" s="4"/>
      <c r="B38" s="167" t="s">
        <v>103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3"/>
      <c r="S38" s="175">
        <f>SUM(S30:T37)</f>
        <v>0</v>
      </c>
      <c r="T38" s="103"/>
      <c r="U38" s="4"/>
    </row>
    <row r="39" spans="1:26" ht="13.5" customHeight="1">
      <c r="A39" s="4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60"/>
      <c r="T39" s="62"/>
      <c r="U39" s="4"/>
    </row>
    <row r="40" spans="1:26" ht="18" customHeight="1">
      <c r="A40" s="4"/>
      <c r="B40" s="105" t="s">
        <v>166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3"/>
      <c r="U40" s="4"/>
    </row>
    <row r="41" spans="1:26" ht="44.25" customHeight="1">
      <c r="A41" s="4"/>
      <c r="B41" s="45" t="s">
        <v>62</v>
      </c>
      <c r="C41" s="107" t="s">
        <v>64</v>
      </c>
      <c r="D41" s="106"/>
      <c r="E41" s="103"/>
      <c r="F41" s="45" t="s">
        <v>65</v>
      </c>
      <c r="G41" s="12" t="s">
        <v>66</v>
      </c>
      <c r="H41" s="12" t="s">
        <v>67</v>
      </c>
      <c r="I41" s="13" t="s">
        <v>124</v>
      </c>
      <c r="J41" s="13" t="s">
        <v>125</v>
      </c>
      <c r="K41" s="13" t="s">
        <v>126</v>
      </c>
      <c r="L41" s="13" t="s">
        <v>127</v>
      </c>
      <c r="M41" s="12" t="s">
        <v>128</v>
      </c>
      <c r="N41" s="12" t="s">
        <v>75</v>
      </c>
      <c r="O41" s="12" t="s">
        <v>76</v>
      </c>
      <c r="P41" s="195" t="s">
        <v>129</v>
      </c>
      <c r="Q41" s="196"/>
      <c r="R41" s="12" t="s">
        <v>78</v>
      </c>
      <c r="S41" s="195" t="s">
        <v>79</v>
      </c>
      <c r="T41" s="196"/>
      <c r="U41" s="4"/>
    </row>
    <row r="42" spans="1:26">
      <c r="A42" s="4"/>
      <c r="B42" s="17">
        <v>1</v>
      </c>
      <c r="C42" s="194"/>
      <c r="D42" s="106"/>
      <c r="E42" s="103"/>
      <c r="F42" s="36"/>
      <c r="G42" s="32"/>
      <c r="H42" s="34"/>
      <c r="I42" s="32"/>
      <c r="J42" s="34"/>
      <c r="K42" s="32"/>
      <c r="L42" s="32"/>
      <c r="M42" s="32"/>
      <c r="N42" s="34"/>
      <c r="O42" s="40"/>
      <c r="P42" s="193"/>
      <c r="Q42" s="103"/>
      <c r="R42" s="17"/>
      <c r="S42" s="185">
        <f t="shared" ref="S42:S46" si="3">P42*R42</f>
        <v>0</v>
      </c>
      <c r="T42" s="103"/>
      <c r="U42" s="4"/>
    </row>
    <row r="43" spans="1:26">
      <c r="A43" s="4"/>
      <c r="B43" s="17">
        <v>2</v>
      </c>
      <c r="C43" s="194"/>
      <c r="D43" s="106"/>
      <c r="E43" s="103"/>
      <c r="F43" s="36"/>
      <c r="G43" s="32"/>
      <c r="H43" s="34"/>
      <c r="I43" s="32"/>
      <c r="J43" s="34"/>
      <c r="K43" s="32"/>
      <c r="L43" s="32"/>
      <c r="M43" s="32"/>
      <c r="N43" s="34"/>
      <c r="O43" s="40"/>
      <c r="P43" s="193"/>
      <c r="Q43" s="103"/>
      <c r="R43" s="17"/>
      <c r="S43" s="185">
        <f t="shared" si="3"/>
        <v>0</v>
      </c>
      <c r="T43" s="103"/>
      <c r="U43" s="4"/>
    </row>
    <row r="44" spans="1:26">
      <c r="A44" s="4"/>
      <c r="B44" s="17">
        <v>3</v>
      </c>
      <c r="C44" s="194"/>
      <c r="D44" s="106"/>
      <c r="E44" s="103"/>
      <c r="F44" s="36"/>
      <c r="G44" s="32"/>
      <c r="H44" s="34"/>
      <c r="I44" s="32"/>
      <c r="J44" s="34"/>
      <c r="K44" s="32"/>
      <c r="L44" s="32"/>
      <c r="M44" s="32"/>
      <c r="N44" s="34"/>
      <c r="O44" s="40"/>
      <c r="P44" s="193"/>
      <c r="Q44" s="103"/>
      <c r="R44" s="17"/>
      <c r="S44" s="185">
        <f t="shared" si="3"/>
        <v>0</v>
      </c>
      <c r="T44" s="103"/>
      <c r="U44" s="4"/>
    </row>
    <row r="45" spans="1:26">
      <c r="A45" s="4"/>
      <c r="B45" s="17">
        <v>4</v>
      </c>
      <c r="C45" s="194"/>
      <c r="D45" s="106"/>
      <c r="E45" s="103"/>
      <c r="F45" s="36"/>
      <c r="G45" s="32"/>
      <c r="H45" s="34"/>
      <c r="I45" s="32"/>
      <c r="J45" s="34"/>
      <c r="K45" s="32"/>
      <c r="L45" s="32"/>
      <c r="M45" s="32"/>
      <c r="N45" s="34"/>
      <c r="O45" s="40"/>
      <c r="P45" s="193"/>
      <c r="Q45" s="103"/>
      <c r="R45" s="17"/>
      <c r="S45" s="185">
        <f t="shared" si="3"/>
        <v>0</v>
      </c>
      <c r="T45" s="103"/>
      <c r="U45" s="4"/>
    </row>
    <row r="46" spans="1:26">
      <c r="A46" s="4"/>
      <c r="B46" s="17">
        <v>5</v>
      </c>
      <c r="C46" s="194"/>
      <c r="D46" s="106"/>
      <c r="E46" s="103"/>
      <c r="F46" s="36"/>
      <c r="G46" s="32"/>
      <c r="H46" s="34"/>
      <c r="I46" s="32"/>
      <c r="J46" s="34"/>
      <c r="K46" s="32"/>
      <c r="L46" s="32"/>
      <c r="M46" s="32"/>
      <c r="N46" s="34"/>
      <c r="O46" s="40"/>
      <c r="P46" s="193"/>
      <c r="Q46" s="103"/>
      <c r="R46" s="17"/>
      <c r="S46" s="185">
        <f t="shared" si="3"/>
        <v>0</v>
      </c>
      <c r="T46" s="103"/>
      <c r="U46" s="4"/>
    </row>
    <row r="47" spans="1:26" ht="21.75" customHeight="1">
      <c r="A47" s="4"/>
      <c r="B47" s="167" t="s">
        <v>103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3"/>
      <c r="S47" s="175">
        <f>SUM(S42:T46)</f>
        <v>0</v>
      </c>
      <c r="T47" s="103"/>
      <c r="U47" s="4"/>
    </row>
    <row r="48" spans="1:26" ht="13.5" customHeight="1">
      <c r="A48" s="4"/>
      <c r="B48" s="4"/>
      <c r="C48" s="77"/>
      <c r="D48" s="77"/>
      <c r="E48" s="77"/>
      <c r="F48" s="4"/>
      <c r="G48" s="4"/>
      <c r="H48" s="77"/>
      <c r="I48" s="4"/>
      <c r="J48" s="77"/>
      <c r="K48" s="4"/>
      <c r="L48" s="4"/>
      <c r="M48" s="4"/>
      <c r="N48" s="77"/>
      <c r="O48" s="4"/>
      <c r="P48" s="4"/>
      <c r="Q48" s="4"/>
      <c r="R48" s="4"/>
      <c r="S48" s="4"/>
      <c r="T48" s="4"/>
      <c r="U48" s="4"/>
    </row>
    <row r="49" spans="1:26" ht="24.75" customHeight="1">
      <c r="A49" s="4"/>
      <c r="B49" s="108" t="s">
        <v>269</v>
      </c>
      <c r="C49" s="106"/>
      <c r="D49" s="106"/>
      <c r="E49" s="106"/>
      <c r="F49" s="106"/>
      <c r="G49" s="103"/>
      <c r="H49" s="77"/>
      <c r="I49" s="108" t="s">
        <v>270</v>
      </c>
      <c r="J49" s="106"/>
      <c r="K49" s="106"/>
      <c r="L49" s="106"/>
      <c r="M49" s="103"/>
      <c r="N49" s="186" t="s">
        <v>271</v>
      </c>
      <c r="O49" s="187"/>
      <c r="P49" s="187"/>
      <c r="Q49" s="187"/>
      <c r="R49" s="187"/>
      <c r="S49" s="187"/>
      <c r="T49" s="188"/>
      <c r="U49" s="4"/>
    </row>
    <row r="50" spans="1:26" ht="24.75" customHeight="1">
      <c r="A50" s="4"/>
      <c r="B50" s="108" t="s">
        <v>272</v>
      </c>
      <c r="C50" s="106"/>
      <c r="D50" s="106"/>
      <c r="E50" s="106"/>
      <c r="F50" s="103"/>
      <c r="G50" s="45" t="s">
        <v>273</v>
      </c>
      <c r="H50" s="77"/>
      <c r="I50" s="108" t="s">
        <v>272</v>
      </c>
      <c r="J50" s="106"/>
      <c r="K50" s="106"/>
      <c r="L50" s="103"/>
      <c r="M50" s="45" t="s">
        <v>273</v>
      </c>
      <c r="N50" s="143"/>
      <c r="O50" s="144"/>
      <c r="P50" s="144"/>
      <c r="Q50" s="144"/>
      <c r="R50" s="144"/>
      <c r="S50" s="144"/>
      <c r="T50" s="189"/>
      <c r="U50" s="4"/>
    </row>
    <row r="51" spans="1:26" ht="24.75" customHeight="1">
      <c r="A51" s="4"/>
      <c r="B51" s="135" t="s">
        <v>274</v>
      </c>
      <c r="C51" s="106"/>
      <c r="D51" s="106"/>
      <c r="E51" s="106"/>
      <c r="F51" s="103"/>
      <c r="G51" s="78">
        <f>S15</f>
        <v>0</v>
      </c>
      <c r="H51" s="77"/>
      <c r="I51" s="182" t="s">
        <v>275</v>
      </c>
      <c r="J51" s="106"/>
      <c r="K51" s="106"/>
      <c r="L51" s="103"/>
      <c r="M51" s="79">
        <f>S24</f>
        <v>0</v>
      </c>
      <c r="N51" s="190"/>
      <c r="O51" s="191"/>
      <c r="P51" s="191"/>
      <c r="Q51" s="191"/>
      <c r="R51" s="191"/>
      <c r="S51" s="191"/>
      <c r="T51" s="192"/>
      <c r="U51" s="4"/>
    </row>
    <row r="52" spans="1:26" ht="24.75" customHeight="1">
      <c r="A52" s="4"/>
      <c r="B52" s="135" t="s">
        <v>277</v>
      </c>
      <c r="C52" s="106"/>
      <c r="D52" s="106"/>
      <c r="E52" s="106"/>
      <c r="F52" s="103"/>
      <c r="G52" s="78">
        <f>S38</f>
        <v>0</v>
      </c>
      <c r="H52" s="77"/>
      <c r="I52" s="182" t="s">
        <v>279</v>
      </c>
      <c r="J52" s="106"/>
      <c r="K52" s="106"/>
      <c r="L52" s="103"/>
      <c r="M52" s="79">
        <f>S47</f>
        <v>0</v>
      </c>
      <c r="N52" s="77"/>
      <c r="O52" s="45" t="s">
        <v>282</v>
      </c>
      <c r="P52" s="183">
        <f>'3. COSTOS'!I35</f>
        <v>0</v>
      </c>
      <c r="Q52" s="103"/>
      <c r="R52" s="4"/>
      <c r="S52" s="4"/>
      <c r="T52" s="4"/>
      <c r="U52" s="4"/>
    </row>
    <row r="53" spans="1:26" ht="24.75" customHeight="1">
      <c r="A53" s="4"/>
      <c r="B53" s="169" t="s">
        <v>287</v>
      </c>
      <c r="C53" s="106"/>
      <c r="D53" s="106"/>
      <c r="E53" s="106"/>
      <c r="F53" s="103"/>
      <c r="G53" s="53">
        <f>(G51+G52)</f>
        <v>0</v>
      </c>
      <c r="H53" s="77"/>
      <c r="I53" s="169" t="s">
        <v>287</v>
      </c>
      <c r="J53" s="106"/>
      <c r="K53" s="106"/>
      <c r="L53" s="103"/>
      <c r="M53" s="53">
        <f>M51+M52</f>
        <v>0</v>
      </c>
      <c r="N53" s="77"/>
      <c r="O53" s="45" t="s">
        <v>290</v>
      </c>
      <c r="P53" s="184">
        <f>IFERROR(G53/P52,0)</f>
        <v>0</v>
      </c>
      <c r="Q53" s="103"/>
      <c r="R53" s="4"/>
      <c r="S53" s="4"/>
      <c r="T53" s="4"/>
      <c r="U53" s="4"/>
    </row>
    <row r="54" spans="1:26" ht="27" customHeight="1">
      <c r="A54" s="4"/>
      <c r="B54" s="4"/>
      <c r="C54" s="77"/>
      <c r="D54" s="77"/>
      <c r="E54" s="77"/>
      <c r="F54" s="4"/>
      <c r="G54" s="4"/>
      <c r="H54" s="77"/>
      <c r="I54" s="4"/>
      <c r="J54" s="77"/>
      <c r="K54" s="4"/>
      <c r="L54" s="4"/>
      <c r="M54" s="4"/>
      <c r="N54" s="77"/>
      <c r="O54" s="4"/>
      <c r="P54" s="4"/>
      <c r="Q54" s="4"/>
      <c r="R54" s="4"/>
      <c r="S54" s="4"/>
      <c r="T54" s="4"/>
      <c r="U54" s="4"/>
    </row>
    <row r="55" spans="1:26" ht="20.25" customHeight="1">
      <c r="A55" s="4"/>
      <c r="B55" s="149" t="s">
        <v>291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3"/>
      <c r="U55" s="4"/>
    </row>
    <row r="56" spans="1:26" ht="7.5" customHeight="1">
      <c r="A56" s="4"/>
      <c r="B56" s="180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2"/>
      <c r="U56" s="4"/>
    </row>
    <row r="57" spans="1:26" ht="26.25" customHeight="1">
      <c r="A57" s="4"/>
      <c r="B57" s="181" t="s">
        <v>292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3"/>
      <c r="U57" s="4"/>
    </row>
    <row r="58" spans="1:26" ht="17.25" customHeight="1">
      <c r="A58" s="4"/>
      <c r="B58" s="108" t="s">
        <v>293</v>
      </c>
      <c r="C58" s="106"/>
      <c r="D58" s="106"/>
      <c r="E58" s="106"/>
      <c r="F58" s="106"/>
      <c r="G58" s="103"/>
      <c r="H58" s="107" t="s">
        <v>294</v>
      </c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3"/>
      <c r="U58" s="4"/>
    </row>
    <row r="59" spans="1:26" ht="51" customHeight="1">
      <c r="A59" s="4"/>
      <c r="B59" s="174" t="s">
        <v>295</v>
      </c>
      <c r="C59" s="106"/>
      <c r="D59" s="106"/>
      <c r="E59" s="106"/>
      <c r="F59" s="106"/>
      <c r="G59" s="103"/>
      <c r="H59" s="174" t="s">
        <v>296</v>
      </c>
      <c r="I59" s="106"/>
      <c r="J59" s="103"/>
      <c r="K59" s="174" t="s">
        <v>297</v>
      </c>
      <c r="L59" s="106"/>
      <c r="M59" s="106"/>
      <c r="N59" s="103"/>
      <c r="O59" s="174" t="s">
        <v>298</v>
      </c>
      <c r="P59" s="106"/>
      <c r="Q59" s="106"/>
      <c r="R59" s="106"/>
      <c r="S59" s="106"/>
      <c r="T59" s="103"/>
      <c r="U59" s="4"/>
    </row>
    <row r="60" spans="1:26" ht="174" customHeight="1">
      <c r="A60" s="4"/>
      <c r="B60" s="179"/>
      <c r="C60" s="106"/>
      <c r="D60" s="106"/>
      <c r="E60" s="106"/>
      <c r="F60" s="106"/>
      <c r="G60" s="103"/>
      <c r="H60" s="156"/>
      <c r="I60" s="106"/>
      <c r="J60" s="103"/>
      <c r="K60" s="179"/>
      <c r="L60" s="106"/>
      <c r="M60" s="106"/>
      <c r="N60" s="103"/>
      <c r="O60" s="179"/>
      <c r="P60" s="106"/>
      <c r="Q60" s="106"/>
      <c r="R60" s="106"/>
      <c r="S60" s="106"/>
      <c r="T60" s="103"/>
      <c r="U60" s="4"/>
    </row>
    <row r="61" spans="1:26" ht="91.5" customHeight="1">
      <c r="A61" s="4"/>
      <c r="B61" s="156" t="s">
        <v>300</v>
      </c>
      <c r="C61" s="106"/>
      <c r="D61" s="106"/>
      <c r="E61" s="106"/>
      <c r="F61" s="106"/>
      <c r="G61" s="103"/>
      <c r="H61" s="178" t="s">
        <v>301</v>
      </c>
      <c r="I61" s="106"/>
      <c r="J61" s="106"/>
      <c r="K61" s="178" t="s">
        <v>302</v>
      </c>
      <c r="L61" s="106"/>
      <c r="M61" s="106"/>
      <c r="N61" s="103"/>
      <c r="O61" s="178" t="s">
        <v>300</v>
      </c>
      <c r="P61" s="106"/>
      <c r="Q61" s="106"/>
      <c r="R61" s="106"/>
      <c r="S61" s="106"/>
      <c r="T61" s="103"/>
      <c r="U61" s="4"/>
    </row>
    <row r="62" spans="1:26" ht="15.75" customHeight="1">
      <c r="A62" s="4"/>
      <c r="B62" s="4"/>
      <c r="C62" s="77"/>
      <c r="D62" s="77"/>
      <c r="E62" s="77"/>
      <c r="F62" s="4"/>
      <c r="G62" s="4"/>
      <c r="H62" s="77"/>
      <c r="I62" s="4"/>
      <c r="J62" s="77"/>
      <c r="K62" s="4"/>
      <c r="L62" s="4"/>
      <c r="M62" s="4"/>
      <c r="N62" s="77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C63" s="86"/>
      <c r="D63" s="86"/>
      <c r="E63" s="86"/>
      <c r="H63" s="87"/>
      <c r="J63" s="86"/>
      <c r="N63" s="86"/>
      <c r="U63" s="4"/>
    </row>
    <row r="64" spans="1:26" ht="15.75" customHeight="1">
      <c r="A64" s="4"/>
      <c r="C64" s="86"/>
      <c r="D64" s="86"/>
      <c r="E64" s="86"/>
      <c r="H64" s="87"/>
      <c r="J64" s="86"/>
      <c r="N64" s="86"/>
      <c r="U64" s="4"/>
    </row>
    <row r="65" spans="1:21" ht="15.75" customHeight="1">
      <c r="A65" s="4"/>
      <c r="C65" s="86"/>
      <c r="D65" s="86"/>
      <c r="E65" s="86"/>
      <c r="H65" s="87"/>
      <c r="J65" s="86"/>
      <c r="N65" s="86"/>
      <c r="U65" s="4"/>
    </row>
    <row r="66" spans="1:21" ht="15.75" customHeight="1">
      <c r="A66" s="4"/>
      <c r="C66" s="86"/>
      <c r="D66" s="86"/>
      <c r="E66" s="86"/>
      <c r="H66" s="87"/>
      <c r="J66" s="86"/>
      <c r="N66" s="86"/>
      <c r="U66" s="4"/>
    </row>
    <row r="67" spans="1:21" ht="15.75" customHeight="1">
      <c r="A67" s="4"/>
      <c r="C67" s="86"/>
      <c r="D67" s="86"/>
      <c r="E67" s="86"/>
      <c r="H67" s="87"/>
      <c r="J67" s="86"/>
      <c r="N67" s="86"/>
      <c r="U67" s="4"/>
    </row>
    <row r="68" spans="1:21" ht="15.75" customHeight="1">
      <c r="A68" s="4"/>
      <c r="C68" s="86"/>
      <c r="D68" s="86"/>
      <c r="E68" s="86"/>
      <c r="H68" s="87"/>
      <c r="J68" s="86"/>
      <c r="N68" s="86"/>
      <c r="U68" s="4"/>
    </row>
    <row r="69" spans="1:21" ht="15.75" customHeight="1">
      <c r="A69" s="4"/>
      <c r="C69" s="86"/>
      <c r="D69" s="86"/>
      <c r="E69" s="86"/>
      <c r="H69" s="87"/>
      <c r="J69" s="86"/>
      <c r="N69" s="86"/>
      <c r="U69" s="4"/>
    </row>
    <row r="70" spans="1:21" ht="15.75" customHeight="1">
      <c r="A70" s="4"/>
      <c r="C70" s="86"/>
      <c r="D70" s="86"/>
      <c r="E70" s="86"/>
      <c r="H70" s="87"/>
      <c r="J70" s="86"/>
      <c r="N70" s="86"/>
      <c r="U70" s="4"/>
    </row>
    <row r="71" spans="1:21" ht="15.75" customHeight="1">
      <c r="A71" s="4"/>
      <c r="C71" s="86"/>
      <c r="D71" s="86"/>
      <c r="E71" s="86"/>
      <c r="H71" s="87"/>
      <c r="J71" s="86"/>
      <c r="N71" s="86"/>
      <c r="U71" s="4"/>
    </row>
    <row r="72" spans="1:21" ht="15.75" customHeight="1">
      <c r="A72" s="4"/>
      <c r="C72" s="86"/>
      <c r="D72" s="86"/>
      <c r="E72" s="86"/>
      <c r="H72" s="87"/>
      <c r="J72" s="86"/>
      <c r="N72" s="86"/>
      <c r="U72" s="4"/>
    </row>
    <row r="73" spans="1:21" ht="15.75" customHeight="1">
      <c r="A73" s="4"/>
      <c r="C73" s="86"/>
      <c r="D73" s="86"/>
      <c r="E73" s="86"/>
      <c r="H73" s="87"/>
      <c r="J73" s="86"/>
      <c r="N73" s="86"/>
      <c r="U73" s="4"/>
    </row>
    <row r="74" spans="1:21" ht="15.75" customHeight="1">
      <c r="A74" s="4"/>
      <c r="C74" s="86"/>
      <c r="D74" s="86"/>
      <c r="E74" s="86"/>
      <c r="H74" s="87"/>
      <c r="J74" s="86"/>
      <c r="N74" s="86"/>
      <c r="U74" s="4"/>
    </row>
    <row r="75" spans="1:21" ht="15.75" customHeight="1">
      <c r="A75" s="4"/>
      <c r="C75" s="86"/>
      <c r="D75" s="86"/>
      <c r="E75" s="86"/>
      <c r="H75" s="87"/>
      <c r="J75" s="86"/>
      <c r="N75" s="86"/>
      <c r="U75" s="4"/>
    </row>
    <row r="76" spans="1:21" ht="15.75" customHeight="1">
      <c r="A76" s="4"/>
      <c r="C76" s="86"/>
      <c r="D76" s="86"/>
      <c r="E76" s="86"/>
      <c r="H76" s="87"/>
      <c r="J76" s="86"/>
      <c r="N76" s="86"/>
      <c r="U76" s="4"/>
    </row>
    <row r="77" spans="1:21" ht="15.75" customHeight="1">
      <c r="A77" s="4"/>
      <c r="C77" s="86"/>
      <c r="D77" s="86"/>
      <c r="E77" s="86"/>
      <c r="H77" s="87"/>
      <c r="J77" s="86"/>
      <c r="N77" s="86"/>
      <c r="U77" s="4"/>
    </row>
    <row r="78" spans="1:21" ht="15.75" customHeight="1">
      <c r="A78" s="4"/>
      <c r="C78" s="86"/>
      <c r="D78" s="86"/>
      <c r="E78" s="86"/>
      <c r="H78" s="87"/>
      <c r="J78" s="86"/>
      <c r="N78" s="86"/>
      <c r="U78" s="4"/>
    </row>
    <row r="79" spans="1:21" ht="15.75" customHeight="1">
      <c r="A79" s="4"/>
      <c r="C79" s="86"/>
      <c r="D79" s="86"/>
      <c r="E79" s="86"/>
      <c r="H79" s="87"/>
      <c r="J79" s="86"/>
      <c r="N79" s="86"/>
      <c r="U79" s="4"/>
    </row>
    <row r="80" spans="1:21" ht="15.75" customHeight="1">
      <c r="A80" s="4"/>
      <c r="C80" s="86"/>
      <c r="D80" s="86"/>
      <c r="E80" s="86"/>
      <c r="H80" s="87"/>
      <c r="J80" s="86"/>
      <c r="N80" s="86"/>
      <c r="U80" s="4"/>
    </row>
    <row r="81" spans="1:21" ht="15.75" customHeight="1">
      <c r="A81" s="4"/>
      <c r="C81" s="86"/>
      <c r="D81" s="86"/>
      <c r="E81" s="86"/>
      <c r="H81" s="87"/>
      <c r="J81" s="86"/>
      <c r="N81" s="86"/>
      <c r="U81" s="4"/>
    </row>
    <row r="82" spans="1:21" ht="15.75" customHeight="1">
      <c r="A82" s="4"/>
      <c r="C82" s="86"/>
      <c r="D82" s="86"/>
      <c r="E82" s="86"/>
      <c r="H82" s="87"/>
      <c r="J82" s="86"/>
      <c r="N82" s="86"/>
      <c r="U82" s="4"/>
    </row>
    <row r="83" spans="1:21" ht="15.75" customHeight="1">
      <c r="A83" s="4"/>
      <c r="C83" s="86"/>
      <c r="D83" s="86"/>
      <c r="E83" s="86"/>
      <c r="H83" s="87"/>
      <c r="J83" s="86"/>
      <c r="N83" s="86"/>
      <c r="U83" s="4"/>
    </row>
    <row r="84" spans="1:21" ht="15.75" customHeight="1">
      <c r="A84" s="4"/>
      <c r="C84" s="86"/>
      <c r="D84" s="86"/>
      <c r="E84" s="86"/>
      <c r="H84" s="87"/>
      <c r="J84" s="86"/>
      <c r="N84" s="86"/>
      <c r="U84" s="4"/>
    </row>
    <row r="85" spans="1:21" ht="15.75" customHeight="1">
      <c r="A85" s="4"/>
      <c r="C85" s="86"/>
      <c r="D85" s="86"/>
      <c r="E85" s="86"/>
      <c r="H85" s="87"/>
      <c r="J85" s="86"/>
      <c r="N85" s="86"/>
      <c r="U85" s="4"/>
    </row>
    <row r="86" spans="1:21" ht="15.75" customHeight="1">
      <c r="A86" s="4"/>
      <c r="C86" s="86"/>
      <c r="D86" s="86"/>
      <c r="E86" s="86"/>
      <c r="H86" s="87"/>
      <c r="J86" s="86"/>
      <c r="N86" s="86"/>
      <c r="U86" s="4"/>
    </row>
    <row r="87" spans="1:21" ht="15.75" customHeight="1">
      <c r="A87" s="4"/>
      <c r="C87" s="86"/>
      <c r="D87" s="86"/>
      <c r="E87" s="86"/>
      <c r="H87" s="87"/>
      <c r="J87" s="86"/>
      <c r="N87" s="86"/>
      <c r="U87" s="4"/>
    </row>
    <row r="88" spans="1:21" ht="15.75" customHeight="1">
      <c r="A88" s="4"/>
      <c r="C88" s="86"/>
      <c r="D88" s="86"/>
      <c r="E88" s="86"/>
      <c r="H88" s="87"/>
      <c r="J88" s="86"/>
      <c r="N88" s="86"/>
      <c r="U88" s="4"/>
    </row>
    <row r="89" spans="1:21" ht="15.75" customHeight="1">
      <c r="A89" s="4"/>
      <c r="C89" s="86"/>
      <c r="D89" s="86"/>
      <c r="E89" s="86"/>
      <c r="H89" s="87"/>
      <c r="J89" s="86"/>
      <c r="N89" s="86"/>
      <c r="U89" s="4"/>
    </row>
    <row r="90" spans="1:21" ht="15.75" customHeight="1">
      <c r="A90" s="4"/>
      <c r="C90" s="86"/>
      <c r="D90" s="86"/>
      <c r="E90" s="86"/>
      <c r="H90" s="87"/>
      <c r="J90" s="86"/>
      <c r="N90" s="86"/>
      <c r="U90" s="4"/>
    </row>
    <row r="91" spans="1:21" ht="15.75" customHeight="1">
      <c r="A91" s="4"/>
      <c r="C91" s="86"/>
      <c r="D91" s="86"/>
      <c r="E91" s="86"/>
      <c r="H91" s="87"/>
      <c r="J91" s="86"/>
      <c r="N91" s="86"/>
      <c r="U91" s="4"/>
    </row>
    <row r="92" spans="1:21" ht="15.75" customHeight="1">
      <c r="A92" s="4"/>
      <c r="C92" s="86"/>
      <c r="D92" s="86"/>
      <c r="E92" s="86"/>
      <c r="H92" s="87"/>
      <c r="J92" s="86"/>
      <c r="N92" s="86"/>
      <c r="U92" s="4"/>
    </row>
    <row r="93" spans="1:21" ht="15.75" customHeight="1">
      <c r="A93" s="4"/>
      <c r="C93" s="86"/>
      <c r="D93" s="86"/>
      <c r="E93" s="86"/>
      <c r="H93" s="87"/>
      <c r="J93" s="86"/>
      <c r="N93" s="86"/>
      <c r="U93" s="4"/>
    </row>
    <row r="94" spans="1:21" ht="15.75" customHeight="1">
      <c r="A94" s="4"/>
      <c r="C94" s="86"/>
      <c r="D94" s="86"/>
      <c r="E94" s="86"/>
      <c r="H94" s="87"/>
      <c r="J94" s="86"/>
      <c r="N94" s="86"/>
      <c r="U94" s="4"/>
    </row>
    <row r="95" spans="1:21" ht="15.75" customHeight="1">
      <c r="A95" s="4"/>
      <c r="C95" s="86"/>
      <c r="D95" s="86"/>
      <c r="E95" s="86"/>
      <c r="H95" s="87"/>
      <c r="J95" s="86"/>
      <c r="N95" s="86"/>
      <c r="U95" s="4"/>
    </row>
    <row r="96" spans="1:21" ht="15.75" customHeight="1">
      <c r="A96" s="4"/>
      <c r="C96" s="86"/>
      <c r="D96" s="86"/>
      <c r="E96" s="86"/>
      <c r="H96" s="87"/>
      <c r="J96" s="86"/>
      <c r="N96" s="86"/>
      <c r="U96" s="4"/>
    </row>
    <row r="97" spans="1:21" ht="15.75" customHeight="1">
      <c r="A97" s="4"/>
      <c r="C97" s="86"/>
      <c r="D97" s="86"/>
      <c r="E97" s="86"/>
      <c r="H97" s="87"/>
      <c r="J97" s="86"/>
      <c r="N97" s="86"/>
      <c r="U97" s="4"/>
    </row>
    <row r="98" spans="1:21" ht="15.75" customHeight="1">
      <c r="A98" s="4"/>
      <c r="C98" s="86"/>
      <c r="D98" s="86"/>
      <c r="E98" s="86"/>
      <c r="H98" s="87"/>
      <c r="J98" s="86"/>
      <c r="N98" s="86"/>
      <c r="U98" s="4"/>
    </row>
    <row r="99" spans="1:21" ht="15.75" customHeight="1">
      <c r="A99" s="4"/>
      <c r="C99" s="86"/>
      <c r="D99" s="86"/>
      <c r="E99" s="86"/>
      <c r="H99" s="87"/>
      <c r="J99" s="86"/>
      <c r="N99" s="86"/>
      <c r="U99" s="4"/>
    </row>
    <row r="100" spans="1:21" ht="15.75" customHeight="1">
      <c r="A100" s="4"/>
      <c r="C100" s="86"/>
      <c r="D100" s="86"/>
      <c r="E100" s="86"/>
      <c r="H100" s="87"/>
      <c r="J100" s="86"/>
      <c r="N100" s="86"/>
      <c r="U100" s="4"/>
    </row>
    <row r="101" spans="1:21" ht="15.75" customHeight="1">
      <c r="A101" s="4"/>
      <c r="C101" s="86"/>
      <c r="D101" s="86"/>
      <c r="E101" s="86"/>
      <c r="H101" s="87"/>
      <c r="J101" s="86"/>
      <c r="N101" s="86"/>
      <c r="U101" s="4"/>
    </row>
    <row r="102" spans="1:21" ht="15.75" customHeight="1">
      <c r="A102" s="4"/>
      <c r="C102" s="86"/>
      <c r="D102" s="86"/>
      <c r="E102" s="86"/>
      <c r="H102" s="87"/>
      <c r="J102" s="86"/>
      <c r="N102" s="86"/>
      <c r="U102" s="4"/>
    </row>
    <row r="103" spans="1:21" ht="15.75" customHeight="1">
      <c r="A103" s="4"/>
      <c r="C103" s="86"/>
      <c r="D103" s="86"/>
      <c r="E103" s="86"/>
      <c r="H103" s="87"/>
      <c r="J103" s="86"/>
      <c r="N103" s="86"/>
      <c r="U103" s="4"/>
    </row>
    <row r="104" spans="1:21" ht="15.75" customHeight="1">
      <c r="A104" s="4"/>
      <c r="C104" s="86"/>
      <c r="D104" s="86"/>
      <c r="E104" s="86"/>
      <c r="H104" s="87"/>
      <c r="J104" s="86"/>
      <c r="N104" s="86"/>
      <c r="U104" s="4"/>
    </row>
    <row r="105" spans="1:21" ht="15.75" customHeight="1">
      <c r="A105" s="4"/>
      <c r="C105" s="86"/>
      <c r="D105" s="86"/>
      <c r="E105" s="86"/>
      <c r="H105" s="87"/>
      <c r="J105" s="86"/>
      <c r="N105" s="86"/>
      <c r="U105" s="4"/>
    </row>
    <row r="106" spans="1:21" ht="15.75" customHeight="1">
      <c r="A106" s="4"/>
      <c r="C106" s="86"/>
      <c r="D106" s="86"/>
      <c r="E106" s="86"/>
      <c r="H106" s="87"/>
      <c r="J106" s="86"/>
      <c r="N106" s="86"/>
      <c r="U106" s="4"/>
    </row>
    <row r="107" spans="1:21" ht="15.75" customHeight="1">
      <c r="A107" s="4"/>
      <c r="C107" s="86"/>
      <c r="D107" s="86"/>
      <c r="E107" s="86"/>
      <c r="H107" s="87"/>
      <c r="J107" s="86"/>
      <c r="N107" s="86"/>
      <c r="U107" s="4"/>
    </row>
    <row r="108" spans="1:21" ht="15.75" customHeight="1">
      <c r="A108" s="4"/>
      <c r="C108" s="86"/>
      <c r="D108" s="86"/>
      <c r="E108" s="86"/>
      <c r="H108" s="87"/>
      <c r="J108" s="86"/>
      <c r="N108" s="86"/>
      <c r="U108" s="4"/>
    </row>
    <row r="109" spans="1:21" ht="15.75" customHeight="1">
      <c r="A109" s="4"/>
      <c r="C109" s="86"/>
      <c r="D109" s="86"/>
      <c r="E109" s="86"/>
      <c r="H109" s="87"/>
      <c r="J109" s="86"/>
      <c r="N109" s="86"/>
      <c r="U109" s="4"/>
    </row>
    <row r="110" spans="1:21" ht="15.75" customHeight="1">
      <c r="A110" s="4"/>
      <c r="C110" s="86"/>
      <c r="D110" s="86"/>
      <c r="E110" s="86"/>
      <c r="H110" s="87"/>
      <c r="J110" s="86"/>
      <c r="N110" s="86"/>
      <c r="U110" s="4"/>
    </row>
    <row r="111" spans="1:21" ht="15.75" customHeight="1">
      <c r="A111" s="4"/>
      <c r="C111" s="86"/>
      <c r="D111" s="86"/>
      <c r="E111" s="86"/>
      <c r="H111" s="87"/>
      <c r="J111" s="86"/>
      <c r="N111" s="86"/>
      <c r="U111" s="4"/>
    </row>
    <row r="112" spans="1:21" ht="15.75" customHeight="1">
      <c r="A112" s="4"/>
      <c r="C112" s="86"/>
      <c r="D112" s="86"/>
      <c r="E112" s="86"/>
      <c r="H112" s="87"/>
      <c r="J112" s="86"/>
      <c r="N112" s="86"/>
      <c r="U112" s="4"/>
    </row>
    <row r="113" spans="1:21" ht="15.75" customHeight="1">
      <c r="A113" s="4"/>
      <c r="C113" s="86"/>
      <c r="D113" s="86"/>
      <c r="E113" s="86"/>
      <c r="H113" s="87"/>
      <c r="J113" s="86"/>
      <c r="N113" s="86"/>
      <c r="U113" s="4"/>
    </row>
    <row r="114" spans="1:21" ht="15.75" customHeight="1">
      <c r="A114" s="4"/>
      <c r="C114" s="86"/>
      <c r="D114" s="86"/>
      <c r="E114" s="86"/>
      <c r="H114" s="87"/>
      <c r="J114" s="86"/>
      <c r="N114" s="86"/>
      <c r="U114" s="4"/>
    </row>
    <row r="115" spans="1:21" ht="15.75" customHeight="1">
      <c r="A115" s="4"/>
      <c r="C115" s="86"/>
      <c r="D115" s="86"/>
      <c r="E115" s="86"/>
      <c r="H115" s="87"/>
      <c r="J115" s="86"/>
      <c r="N115" s="86"/>
      <c r="U115" s="4"/>
    </row>
    <row r="116" spans="1:21" ht="15.75" customHeight="1">
      <c r="A116" s="4"/>
      <c r="C116" s="86"/>
      <c r="D116" s="86"/>
      <c r="E116" s="86"/>
      <c r="H116" s="87"/>
      <c r="J116" s="86"/>
      <c r="N116" s="86"/>
      <c r="U116" s="4"/>
    </row>
    <row r="117" spans="1:21" ht="15.75" customHeight="1">
      <c r="A117" s="4"/>
      <c r="C117" s="86"/>
      <c r="D117" s="86"/>
      <c r="E117" s="86"/>
      <c r="H117" s="87"/>
      <c r="J117" s="86"/>
      <c r="N117" s="86"/>
      <c r="U117" s="4"/>
    </row>
    <row r="118" spans="1:21" ht="15.75" customHeight="1">
      <c r="A118" s="4"/>
      <c r="C118" s="86"/>
      <c r="D118" s="86"/>
      <c r="E118" s="86"/>
      <c r="H118" s="87"/>
      <c r="J118" s="86"/>
      <c r="N118" s="86"/>
      <c r="U118" s="4"/>
    </row>
    <row r="119" spans="1:21" ht="15.75" customHeight="1">
      <c r="A119" s="4"/>
      <c r="C119" s="86"/>
      <c r="D119" s="86"/>
      <c r="E119" s="86"/>
      <c r="H119" s="87"/>
      <c r="J119" s="86"/>
      <c r="N119" s="86"/>
      <c r="U119" s="4"/>
    </row>
    <row r="120" spans="1:21" ht="15.75" customHeight="1">
      <c r="A120" s="4"/>
      <c r="C120" s="86"/>
      <c r="D120" s="86"/>
      <c r="E120" s="86"/>
      <c r="H120" s="87"/>
      <c r="J120" s="86"/>
      <c r="N120" s="86"/>
      <c r="U120" s="4"/>
    </row>
    <row r="121" spans="1:21" ht="15.75" customHeight="1">
      <c r="A121" s="4"/>
      <c r="C121" s="86"/>
      <c r="D121" s="86"/>
      <c r="E121" s="86"/>
      <c r="H121" s="87"/>
      <c r="J121" s="86"/>
      <c r="N121" s="86"/>
      <c r="U121" s="4"/>
    </row>
    <row r="122" spans="1:21" ht="15.75" customHeight="1">
      <c r="A122" s="4"/>
      <c r="C122" s="86"/>
      <c r="D122" s="86"/>
      <c r="E122" s="86"/>
      <c r="H122" s="87"/>
      <c r="J122" s="86"/>
      <c r="N122" s="86"/>
      <c r="U122" s="4"/>
    </row>
    <row r="123" spans="1:21" ht="15.75" customHeight="1">
      <c r="A123" s="4"/>
      <c r="C123" s="86"/>
      <c r="D123" s="86"/>
      <c r="E123" s="86"/>
      <c r="H123" s="87"/>
      <c r="J123" s="86"/>
      <c r="N123" s="86"/>
      <c r="U123" s="4"/>
    </row>
    <row r="124" spans="1:21" ht="15.75" customHeight="1">
      <c r="A124" s="4"/>
      <c r="C124" s="86"/>
      <c r="D124" s="86"/>
      <c r="E124" s="86"/>
      <c r="H124" s="87"/>
      <c r="J124" s="86"/>
      <c r="N124" s="86"/>
      <c r="U124" s="4"/>
    </row>
    <row r="125" spans="1:21" ht="15.75" customHeight="1">
      <c r="A125" s="4"/>
      <c r="C125" s="86"/>
      <c r="D125" s="86"/>
      <c r="E125" s="86"/>
      <c r="H125" s="87"/>
      <c r="J125" s="86"/>
      <c r="N125" s="86"/>
      <c r="U125" s="4"/>
    </row>
    <row r="126" spans="1:21" ht="15.75" customHeight="1">
      <c r="A126" s="4"/>
      <c r="C126" s="86"/>
      <c r="D126" s="86"/>
      <c r="E126" s="86"/>
      <c r="H126" s="87"/>
      <c r="J126" s="86"/>
      <c r="N126" s="86"/>
      <c r="U126" s="4"/>
    </row>
    <row r="127" spans="1:21" ht="15.75" customHeight="1">
      <c r="A127" s="4"/>
      <c r="C127" s="86"/>
      <c r="D127" s="86"/>
      <c r="E127" s="86"/>
      <c r="H127" s="87"/>
      <c r="J127" s="86"/>
      <c r="N127" s="86"/>
      <c r="U127" s="4"/>
    </row>
    <row r="128" spans="1:21" ht="15.75" customHeight="1">
      <c r="A128" s="4"/>
      <c r="C128" s="86"/>
      <c r="D128" s="86"/>
      <c r="E128" s="86"/>
      <c r="H128" s="87"/>
      <c r="J128" s="86"/>
      <c r="N128" s="86"/>
      <c r="U128" s="4"/>
    </row>
    <row r="129" spans="1:21" ht="15.75" customHeight="1">
      <c r="A129" s="4"/>
      <c r="C129" s="86"/>
      <c r="D129" s="86"/>
      <c r="E129" s="86"/>
      <c r="H129" s="87"/>
      <c r="J129" s="86"/>
      <c r="N129" s="86"/>
      <c r="U129" s="4"/>
    </row>
    <row r="130" spans="1:21" ht="15.75" customHeight="1">
      <c r="A130" s="4"/>
      <c r="C130" s="86"/>
      <c r="D130" s="86"/>
      <c r="E130" s="86"/>
      <c r="H130" s="87"/>
      <c r="J130" s="86"/>
      <c r="N130" s="86"/>
      <c r="U130" s="4"/>
    </row>
    <row r="131" spans="1:21" ht="15.75" customHeight="1">
      <c r="A131" s="4"/>
      <c r="C131" s="86"/>
      <c r="D131" s="86"/>
      <c r="E131" s="86"/>
      <c r="H131" s="87"/>
      <c r="J131" s="86"/>
      <c r="N131" s="86"/>
      <c r="U131" s="4"/>
    </row>
    <row r="132" spans="1:21" ht="15.75" customHeight="1">
      <c r="A132" s="4"/>
      <c r="C132" s="86"/>
      <c r="D132" s="86"/>
      <c r="E132" s="86"/>
      <c r="H132" s="87"/>
      <c r="J132" s="86"/>
      <c r="N132" s="86"/>
      <c r="U132" s="4"/>
    </row>
    <row r="133" spans="1:21" ht="15.75" customHeight="1">
      <c r="A133" s="4"/>
      <c r="C133" s="86"/>
      <c r="D133" s="86"/>
      <c r="E133" s="86"/>
      <c r="H133" s="87"/>
      <c r="J133" s="86"/>
      <c r="N133" s="86"/>
      <c r="U133" s="4"/>
    </row>
    <row r="134" spans="1:21" ht="15.75" customHeight="1">
      <c r="A134" s="4"/>
      <c r="C134" s="86"/>
      <c r="D134" s="86"/>
      <c r="E134" s="86"/>
      <c r="H134" s="87"/>
      <c r="J134" s="86"/>
      <c r="N134" s="86"/>
      <c r="U134" s="4"/>
    </row>
    <row r="135" spans="1:21" ht="15.75" customHeight="1">
      <c r="A135" s="4"/>
      <c r="C135" s="86"/>
      <c r="D135" s="86"/>
      <c r="E135" s="86"/>
      <c r="H135" s="87"/>
      <c r="J135" s="86"/>
      <c r="N135" s="86"/>
      <c r="U135" s="4"/>
    </row>
    <row r="136" spans="1:21" ht="15.75" customHeight="1">
      <c r="A136" s="4"/>
      <c r="C136" s="86"/>
      <c r="D136" s="86"/>
      <c r="E136" s="86"/>
      <c r="H136" s="87"/>
      <c r="J136" s="86"/>
      <c r="N136" s="86"/>
      <c r="U136" s="4"/>
    </row>
    <row r="137" spans="1:21" ht="15.75" customHeight="1">
      <c r="A137" s="4"/>
      <c r="C137" s="86"/>
      <c r="D137" s="86"/>
      <c r="E137" s="86"/>
      <c r="H137" s="87"/>
      <c r="J137" s="86"/>
      <c r="N137" s="86"/>
      <c r="U137" s="4"/>
    </row>
    <row r="138" spans="1:21" ht="15.75" customHeight="1">
      <c r="A138" s="4"/>
      <c r="C138" s="86"/>
      <c r="D138" s="86"/>
      <c r="E138" s="86"/>
      <c r="H138" s="87"/>
      <c r="J138" s="86"/>
      <c r="N138" s="86"/>
      <c r="U138" s="4"/>
    </row>
    <row r="139" spans="1:21" ht="15.75" customHeight="1">
      <c r="A139" s="4"/>
      <c r="C139" s="86"/>
      <c r="D139" s="86"/>
      <c r="E139" s="86"/>
      <c r="H139" s="87"/>
      <c r="J139" s="86"/>
      <c r="N139" s="86"/>
      <c r="U139" s="4"/>
    </row>
    <row r="140" spans="1:21" ht="15.75" customHeight="1">
      <c r="A140" s="4"/>
      <c r="C140" s="86"/>
      <c r="D140" s="86"/>
      <c r="E140" s="86"/>
      <c r="H140" s="87"/>
      <c r="J140" s="86"/>
      <c r="N140" s="86"/>
      <c r="U140" s="4"/>
    </row>
    <row r="141" spans="1:21" ht="15.75" customHeight="1">
      <c r="A141" s="4"/>
      <c r="C141" s="86"/>
      <c r="D141" s="86"/>
      <c r="E141" s="86"/>
      <c r="H141" s="87"/>
      <c r="J141" s="86"/>
      <c r="N141" s="86"/>
      <c r="U141" s="4"/>
    </row>
    <row r="142" spans="1:21" ht="15.75" customHeight="1">
      <c r="A142" s="4"/>
      <c r="C142" s="86"/>
      <c r="D142" s="86"/>
      <c r="E142" s="86"/>
      <c r="H142" s="87"/>
      <c r="J142" s="86"/>
      <c r="N142" s="86"/>
      <c r="U142" s="4"/>
    </row>
    <row r="143" spans="1:21" ht="15.75" customHeight="1">
      <c r="A143" s="4"/>
      <c r="C143" s="86"/>
      <c r="D143" s="86"/>
      <c r="E143" s="86"/>
      <c r="H143" s="87"/>
      <c r="J143" s="86"/>
      <c r="N143" s="86"/>
      <c r="U143" s="4"/>
    </row>
    <row r="144" spans="1:21" ht="15.75" customHeight="1">
      <c r="A144" s="4"/>
      <c r="C144" s="86"/>
      <c r="D144" s="86"/>
      <c r="E144" s="86"/>
      <c r="H144" s="87"/>
      <c r="J144" s="86"/>
      <c r="N144" s="86"/>
      <c r="U144" s="4"/>
    </row>
    <row r="145" spans="1:21" ht="15.75" customHeight="1">
      <c r="A145" s="4"/>
      <c r="C145" s="86"/>
      <c r="D145" s="86"/>
      <c r="E145" s="86"/>
      <c r="H145" s="87"/>
      <c r="J145" s="86"/>
      <c r="N145" s="86"/>
      <c r="U145" s="4"/>
    </row>
    <row r="146" spans="1:21" ht="15.75" customHeight="1">
      <c r="A146" s="4"/>
      <c r="C146" s="86"/>
      <c r="D146" s="86"/>
      <c r="E146" s="86"/>
      <c r="H146" s="87"/>
      <c r="J146" s="86"/>
      <c r="N146" s="86"/>
      <c r="U146" s="4"/>
    </row>
    <row r="147" spans="1:21" ht="15.75" customHeight="1">
      <c r="A147" s="4"/>
      <c r="C147" s="86"/>
      <c r="D147" s="86"/>
      <c r="E147" s="86"/>
      <c r="H147" s="87"/>
      <c r="J147" s="86"/>
      <c r="N147" s="86"/>
      <c r="U147" s="4"/>
    </row>
    <row r="148" spans="1:21" ht="15.75" customHeight="1">
      <c r="A148" s="4"/>
      <c r="C148" s="86"/>
      <c r="D148" s="86"/>
      <c r="E148" s="86"/>
      <c r="H148" s="87"/>
      <c r="J148" s="86"/>
      <c r="N148" s="86"/>
      <c r="U148" s="4"/>
    </row>
    <row r="149" spans="1:21" ht="15.75" customHeight="1">
      <c r="A149" s="4"/>
      <c r="C149" s="86"/>
      <c r="D149" s="86"/>
      <c r="E149" s="86"/>
      <c r="H149" s="87"/>
      <c r="J149" s="86"/>
      <c r="N149" s="86"/>
      <c r="U149" s="4"/>
    </row>
    <row r="150" spans="1:21" ht="15.75" customHeight="1">
      <c r="A150" s="4"/>
      <c r="C150" s="86"/>
      <c r="D150" s="86"/>
      <c r="E150" s="86"/>
      <c r="H150" s="87"/>
      <c r="J150" s="86"/>
      <c r="N150" s="86"/>
      <c r="U150" s="4"/>
    </row>
    <row r="151" spans="1:21" ht="15.75" customHeight="1">
      <c r="A151" s="4"/>
      <c r="C151" s="86"/>
      <c r="D151" s="86"/>
      <c r="E151" s="86"/>
      <c r="H151" s="87"/>
      <c r="J151" s="86"/>
      <c r="N151" s="86"/>
      <c r="U151" s="4"/>
    </row>
    <row r="152" spans="1:21" ht="15.75" customHeight="1">
      <c r="A152" s="4"/>
      <c r="C152" s="86"/>
      <c r="D152" s="86"/>
      <c r="E152" s="86"/>
      <c r="H152" s="87"/>
      <c r="J152" s="86"/>
      <c r="N152" s="86"/>
      <c r="U152" s="4"/>
    </row>
    <row r="153" spans="1:21" ht="15.75" customHeight="1">
      <c r="A153" s="4"/>
      <c r="C153" s="86"/>
      <c r="D153" s="86"/>
      <c r="E153" s="86"/>
      <c r="H153" s="87"/>
      <c r="J153" s="86"/>
      <c r="N153" s="86"/>
      <c r="U153" s="4"/>
    </row>
    <row r="154" spans="1:21" ht="15.75" customHeight="1">
      <c r="A154" s="4"/>
      <c r="C154" s="86"/>
      <c r="D154" s="86"/>
      <c r="E154" s="86"/>
      <c r="H154" s="87"/>
      <c r="J154" s="86"/>
      <c r="N154" s="86"/>
      <c r="U154" s="4"/>
    </row>
    <row r="155" spans="1:21" ht="15.75" customHeight="1">
      <c r="A155" s="4"/>
      <c r="C155" s="86"/>
      <c r="D155" s="86"/>
      <c r="E155" s="86"/>
      <c r="H155" s="87"/>
      <c r="J155" s="86"/>
      <c r="N155" s="86"/>
      <c r="U155" s="4"/>
    </row>
    <row r="156" spans="1:21" ht="15.75" customHeight="1">
      <c r="A156" s="4"/>
      <c r="C156" s="86"/>
      <c r="D156" s="86"/>
      <c r="E156" s="86"/>
      <c r="H156" s="87"/>
      <c r="J156" s="86"/>
      <c r="N156" s="86"/>
      <c r="U156" s="4"/>
    </row>
    <row r="157" spans="1:21" ht="15.75" customHeight="1">
      <c r="A157" s="4"/>
      <c r="C157" s="86"/>
      <c r="D157" s="86"/>
      <c r="E157" s="86"/>
      <c r="H157" s="87"/>
      <c r="J157" s="86"/>
      <c r="N157" s="86"/>
      <c r="U157" s="4"/>
    </row>
    <row r="158" spans="1:21" ht="15.75" customHeight="1">
      <c r="A158" s="4"/>
      <c r="C158" s="86"/>
      <c r="D158" s="86"/>
      <c r="E158" s="86"/>
      <c r="H158" s="87"/>
      <c r="J158" s="86"/>
      <c r="N158" s="86"/>
      <c r="U158" s="4"/>
    </row>
    <row r="159" spans="1:21" ht="15.75" customHeight="1">
      <c r="A159" s="4"/>
      <c r="C159" s="86"/>
      <c r="D159" s="86"/>
      <c r="E159" s="86"/>
      <c r="H159" s="87"/>
      <c r="J159" s="86"/>
      <c r="N159" s="86"/>
      <c r="U159" s="4"/>
    </row>
    <row r="160" spans="1:21" ht="15.75" customHeight="1">
      <c r="A160" s="4"/>
      <c r="C160" s="86"/>
      <c r="D160" s="86"/>
      <c r="E160" s="86"/>
      <c r="H160" s="87"/>
      <c r="J160" s="86"/>
      <c r="N160" s="86"/>
      <c r="U160" s="4"/>
    </row>
    <row r="161" spans="1:21" ht="15.75" customHeight="1">
      <c r="A161" s="4"/>
      <c r="C161" s="86"/>
      <c r="D161" s="86"/>
      <c r="E161" s="86"/>
      <c r="H161" s="87"/>
      <c r="J161" s="86"/>
      <c r="N161" s="86"/>
      <c r="U161" s="4"/>
    </row>
    <row r="162" spans="1:21" ht="15.75" customHeight="1">
      <c r="A162" s="4"/>
      <c r="C162" s="86"/>
      <c r="D162" s="86"/>
      <c r="E162" s="86"/>
      <c r="H162" s="87"/>
      <c r="J162" s="86"/>
      <c r="N162" s="86"/>
      <c r="U162" s="4"/>
    </row>
    <row r="163" spans="1:21" ht="15.75" customHeight="1">
      <c r="A163" s="4"/>
      <c r="C163" s="86"/>
      <c r="D163" s="86"/>
      <c r="E163" s="86"/>
      <c r="H163" s="87"/>
      <c r="J163" s="86"/>
      <c r="N163" s="86"/>
      <c r="U163" s="4"/>
    </row>
    <row r="164" spans="1:21" ht="15.75" customHeight="1">
      <c r="A164" s="4"/>
      <c r="C164" s="86"/>
      <c r="D164" s="86"/>
      <c r="E164" s="86"/>
      <c r="H164" s="87"/>
      <c r="J164" s="86"/>
      <c r="N164" s="86"/>
      <c r="U164" s="4"/>
    </row>
    <row r="165" spans="1:21" ht="15.75" customHeight="1">
      <c r="A165" s="4"/>
      <c r="C165" s="86"/>
      <c r="D165" s="86"/>
      <c r="E165" s="86"/>
      <c r="H165" s="87"/>
      <c r="J165" s="86"/>
      <c r="N165" s="86"/>
      <c r="U165" s="4"/>
    </row>
    <row r="166" spans="1:21" ht="15.75" customHeight="1">
      <c r="A166" s="4"/>
      <c r="C166" s="86"/>
      <c r="D166" s="86"/>
      <c r="E166" s="86"/>
      <c r="H166" s="87"/>
      <c r="J166" s="86"/>
      <c r="N166" s="86"/>
      <c r="U166" s="4"/>
    </row>
    <row r="167" spans="1:21" ht="15.75" customHeight="1">
      <c r="A167" s="4"/>
      <c r="C167" s="86"/>
      <c r="D167" s="86"/>
      <c r="E167" s="86"/>
      <c r="H167" s="87"/>
      <c r="J167" s="86"/>
      <c r="N167" s="86"/>
      <c r="U167" s="4"/>
    </row>
    <row r="168" spans="1:21" ht="15.75" customHeight="1">
      <c r="A168" s="4"/>
      <c r="C168" s="86"/>
      <c r="D168" s="86"/>
      <c r="E168" s="86"/>
      <c r="H168" s="87"/>
      <c r="J168" s="86"/>
      <c r="N168" s="86"/>
      <c r="U168" s="4"/>
    </row>
    <row r="169" spans="1:21" ht="15.75" customHeight="1">
      <c r="A169" s="4"/>
      <c r="C169" s="86"/>
      <c r="D169" s="86"/>
      <c r="E169" s="86"/>
      <c r="H169" s="87"/>
      <c r="J169" s="86"/>
      <c r="N169" s="86"/>
      <c r="U169" s="4"/>
    </row>
    <row r="170" spans="1:21" ht="15.75" customHeight="1">
      <c r="A170" s="4"/>
      <c r="C170" s="86"/>
      <c r="D170" s="86"/>
      <c r="E170" s="86"/>
      <c r="H170" s="87"/>
      <c r="J170" s="86"/>
      <c r="N170" s="86"/>
      <c r="U170" s="4"/>
    </row>
    <row r="171" spans="1:21" ht="15.75" customHeight="1">
      <c r="A171" s="4"/>
      <c r="C171" s="86"/>
      <c r="D171" s="86"/>
      <c r="E171" s="86"/>
      <c r="H171" s="87"/>
      <c r="J171" s="86"/>
      <c r="N171" s="86"/>
      <c r="U171" s="4"/>
    </row>
    <row r="172" spans="1:21" ht="15.75" customHeight="1">
      <c r="A172" s="4"/>
      <c r="C172" s="86"/>
      <c r="D172" s="86"/>
      <c r="E172" s="86"/>
      <c r="H172" s="87"/>
      <c r="J172" s="86"/>
      <c r="N172" s="86"/>
      <c r="U172" s="4"/>
    </row>
    <row r="173" spans="1:21" ht="15.75" customHeight="1">
      <c r="A173" s="4"/>
      <c r="C173" s="86"/>
      <c r="D173" s="86"/>
      <c r="E173" s="86"/>
      <c r="H173" s="87"/>
      <c r="J173" s="86"/>
      <c r="N173" s="86"/>
      <c r="U173" s="4"/>
    </row>
    <row r="174" spans="1:21" ht="15.75" customHeight="1">
      <c r="A174" s="4"/>
      <c r="C174" s="86"/>
      <c r="D174" s="86"/>
      <c r="E174" s="86"/>
      <c r="H174" s="87"/>
      <c r="J174" s="86"/>
      <c r="N174" s="86"/>
      <c r="U174" s="4"/>
    </row>
    <row r="175" spans="1:21" ht="15.75" customHeight="1">
      <c r="A175" s="4"/>
      <c r="C175" s="86"/>
      <c r="D175" s="86"/>
      <c r="E175" s="86"/>
      <c r="H175" s="87"/>
      <c r="J175" s="86"/>
      <c r="N175" s="86"/>
      <c r="U175" s="4"/>
    </row>
    <row r="176" spans="1:21" ht="15.75" customHeight="1">
      <c r="A176" s="4"/>
      <c r="C176" s="86"/>
      <c r="D176" s="86"/>
      <c r="E176" s="86"/>
      <c r="H176" s="87"/>
      <c r="J176" s="86"/>
      <c r="N176" s="86"/>
      <c r="U176" s="4"/>
    </row>
    <row r="177" spans="1:21" ht="15.75" customHeight="1">
      <c r="A177" s="4"/>
      <c r="C177" s="86"/>
      <c r="D177" s="86"/>
      <c r="E177" s="86"/>
      <c r="H177" s="87"/>
      <c r="J177" s="86"/>
      <c r="N177" s="86"/>
      <c r="U177" s="4"/>
    </row>
    <row r="178" spans="1:21" ht="15.75" customHeight="1">
      <c r="A178" s="4"/>
      <c r="C178" s="86"/>
      <c r="D178" s="86"/>
      <c r="E178" s="86"/>
      <c r="H178" s="87"/>
      <c r="J178" s="86"/>
      <c r="N178" s="86"/>
      <c r="U178" s="4"/>
    </row>
    <row r="179" spans="1:21" ht="15.75" customHeight="1">
      <c r="A179" s="4"/>
      <c r="C179" s="86"/>
      <c r="D179" s="86"/>
      <c r="E179" s="86"/>
      <c r="H179" s="87"/>
      <c r="J179" s="86"/>
      <c r="N179" s="86"/>
      <c r="U179" s="4"/>
    </row>
    <row r="180" spans="1:21" ht="15.75" customHeight="1">
      <c r="A180" s="4"/>
      <c r="C180" s="86"/>
      <c r="D180" s="86"/>
      <c r="E180" s="86"/>
      <c r="H180" s="87"/>
      <c r="J180" s="86"/>
      <c r="N180" s="86"/>
      <c r="U180" s="4"/>
    </row>
    <row r="181" spans="1:21" ht="15.75" customHeight="1">
      <c r="A181" s="4"/>
      <c r="C181" s="86"/>
      <c r="D181" s="86"/>
      <c r="E181" s="86"/>
      <c r="H181" s="87"/>
      <c r="J181" s="86"/>
      <c r="N181" s="86"/>
      <c r="U181" s="4"/>
    </row>
    <row r="182" spans="1:21" ht="15.75" customHeight="1">
      <c r="A182" s="4"/>
      <c r="C182" s="86"/>
      <c r="D182" s="86"/>
      <c r="E182" s="86"/>
      <c r="H182" s="87"/>
      <c r="J182" s="86"/>
      <c r="N182" s="86"/>
      <c r="U182" s="4"/>
    </row>
    <row r="183" spans="1:21" ht="15.75" customHeight="1">
      <c r="A183" s="4"/>
      <c r="C183" s="86"/>
      <c r="D183" s="86"/>
      <c r="E183" s="86"/>
      <c r="H183" s="87"/>
      <c r="J183" s="86"/>
      <c r="N183" s="86"/>
      <c r="U183" s="4"/>
    </row>
    <row r="184" spans="1:21" ht="15.75" customHeight="1">
      <c r="A184" s="4"/>
      <c r="C184" s="86"/>
      <c r="D184" s="86"/>
      <c r="E184" s="86"/>
      <c r="H184" s="87"/>
      <c r="J184" s="86"/>
      <c r="N184" s="86"/>
      <c r="U184" s="4"/>
    </row>
    <row r="185" spans="1:21" ht="15.75" customHeight="1">
      <c r="A185" s="4"/>
      <c r="C185" s="86"/>
      <c r="D185" s="86"/>
      <c r="E185" s="86"/>
      <c r="H185" s="87"/>
      <c r="J185" s="86"/>
      <c r="N185" s="86"/>
      <c r="U185" s="4"/>
    </row>
    <row r="186" spans="1:21" ht="15.75" customHeight="1">
      <c r="A186" s="4"/>
      <c r="C186" s="86"/>
      <c r="D186" s="86"/>
      <c r="E186" s="86"/>
      <c r="H186" s="87"/>
      <c r="J186" s="86"/>
      <c r="N186" s="86"/>
      <c r="U186" s="4"/>
    </row>
    <row r="187" spans="1:21" ht="15.75" customHeight="1">
      <c r="A187" s="4"/>
      <c r="C187" s="86"/>
      <c r="D187" s="86"/>
      <c r="E187" s="86"/>
      <c r="H187" s="87"/>
      <c r="J187" s="86"/>
      <c r="N187" s="86"/>
      <c r="U187" s="4"/>
    </row>
    <row r="188" spans="1:21" ht="15.75" customHeight="1">
      <c r="A188" s="4"/>
      <c r="C188" s="86"/>
      <c r="D188" s="86"/>
      <c r="E188" s="86"/>
      <c r="H188" s="87"/>
      <c r="J188" s="86"/>
      <c r="N188" s="86"/>
      <c r="U188" s="4"/>
    </row>
    <row r="189" spans="1:21" ht="15.75" customHeight="1">
      <c r="A189" s="4"/>
      <c r="C189" s="86"/>
      <c r="D189" s="86"/>
      <c r="E189" s="86"/>
      <c r="H189" s="87"/>
      <c r="J189" s="86"/>
      <c r="N189" s="86"/>
      <c r="U189" s="4"/>
    </row>
    <row r="190" spans="1:21" ht="15.75" customHeight="1">
      <c r="A190" s="4"/>
      <c r="C190" s="86"/>
      <c r="D190" s="86"/>
      <c r="E190" s="86"/>
      <c r="H190" s="87"/>
      <c r="J190" s="86"/>
      <c r="N190" s="86"/>
      <c r="U190" s="4"/>
    </row>
    <row r="191" spans="1:21" ht="15.75" customHeight="1">
      <c r="A191" s="4"/>
      <c r="C191" s="86"/>
      <c r="D191" s="86"/>
      <c r="E191" s="86"/>
      <c r="H191" s="87"/>
      <c r="J191" s="86"/>
      <c r="N191" s="86"/>
      <c r="U191" s="4"/>
    </row>
    <row r="192" spans="1:21" ht="15.75" customHeight="1">
      <c r="A192" s="4"/>
      <c r="C192" s="86"/>
      <c r="D192" s="86"/>
      <c r="E192" s="86"/>
      <c r="H192" s="87"/>
      <c r="J192" s="86"/>
      <c r="N192" s="86"/>
      <c r="U192" s="4"/>
    </row>
    <row r="193" spans="1:21" ht="15.75" customHeight="1">
      <c r="A193" s="4"/>
      <c r="C193" s="86"/>
      <c r="D193" s="86"/>
      <c r="E193" s="86"/>
      <c r="H193" s="87"/>
      <c r="J193" s="86"/>
      <c r="N193" s="86"/>
      <c r="U193" s="4"/>
    </row>
    <row r="194" spans="1:21" ht="15.75" customHeight="1">
      <c r="A194" s="4"/>
      <c r="C194" s="86"/>
      <c r="D194" s="86"/>
      <c r="E194" s="86"/>
      <c r="H194" s="87"/>
      <c r="J194" s="86"/>
      <c r="N194" s="86"/>
      <c r="U194" s="4"/>
    </row>
    <row r="195" spans="1:21" ht="15.75" customHeight="1">
      <c r="A195" s="4"/>
      <c r="C195" s="86"/>
      <c r="D195" s="86"/>
      <c r="E195" s="86"/>
      <c r="H195" s="87"/>
      <c r="J195" s="86"/>
      <c r="N195" s="86"/>
      <c r="U195" s="4"/>
    </row>
    <row r="196" spans="1:21" ht="15.75" customHeight="1">
      <c r="A196" s="4"/>
      <c r="C196" s="86"/>
      <c r="D196" s="86"/>
      <c r="E196" s="86"/>
      <c r="H196" s="87"/>
      <c r="J196" s="86"/>
      <c r="N196" s="86"/>
      <c r="U196" s="4"/>
    </row>
    <row r="197" spans="1:21" ht="15.75" customHeight="1">
      <c r="A197" s="4"/>
      <c r="C197" s="86"/>
      <c r="D197" s="86"/>
      <c r="E197" s="86"/>
      <c r="H197" s="87"/>
      <c r="J197" s="86"/>
      <c r="N197" s="86"/>
      <c r="U197" s="4"/>
    </row>
    <row r="198" spans="1:21" ht="15.75" customHeight="1">
      <c r="A198" s="4"/>
      <c r="C198" s="86"/>
      <c r="D198" s="86"/>
      <c r="E198" s="86"/>
      <c r="H198" s="87"/>
      <c r="J198" s="86"/>
      <c r="N198" s="86"/>
      <c r="U198" s="4"/>
    </row>
    <row r="199" spans="1:21" ht="15.75" customHeight="1">
      <c r="A199" s="4"/>
      <c r="C199" s="86"/>
      <c r="D199" s="86"/>
      <c r="E199" s="86"/>
      <c r="H199" s="87"/>
      <c r="J199" s="86"/>
      <c r="N199" s="86"/>
      <c r="U199" s="4"/>
    </row>
    <row r="200" spans="1:21" ht="15.75" customHeight="1">
      <c r="A200" s="4"/>
      <c r="C200" s="86"/>
      <c r="D200" s="86"/>
      <c r="E200" s="86"/>
      <c r="H200" s="87"/>
      <c r="J200" s="86"/>
      <c r="N200" s="86"/>
      <c r="U200" s="4"/>
    </row>
    <row r="201" spans="1:21" ht="15.75" customHeight="1">
      <c r="A201" s="4"/>
      <c r="C201" s="86"/>
      <c r="D201" s="86"/>
      <c r="E201" s="86"/>
      <c r="H201" s="87"/>
      <c r="J201" s="86"/>
      <c r="N201" s="86"/>
      <c r="U201" s="4"/>
    </row>
    <row r="202" spans="1:21" ht="15.75" customHeight="1">
      <c r="A202" s="4"/>
      <c r="C202" s="86"/>
      <c r="D202" s="86"/>
      <c r="E202" s="86"/>
      <c r="H202" s="87"/>
      <c r="J202" s="86"/>
      <c r="N202" s="86"/>
      <c r="U202" s="4"/>
    </row>
    <row r="203" spans="1:21" ht="15.75" customHeight="1">
      <c r="A203" s="4"/>
      <c r="C203" s="86"/>
      <c r="D203" s="86"/>
      <c r="E203" s="86"/>
      <c r="H203" s="87"/>
      <c r="J203" s="86"/>
      <c r="N203" s="86"/>
      <c r="U203" s="4"/>
    </row>
    <row r="204" spans="1:21" ht="15.75" customHeight="1">
      <c r="A204" s="4"/>
      <c r="C204" s="86"/>
      <c r="D204" s="86"/>
      <c r="E204" s="86"/>
      <c r="H204" s="87"/>
      <c r="J204" s="86"/>
      <c r="N204" s="86"/>
      <c r="U204" s="4"/>
    </row>
    <row r="205" spans="1:21" ht="15.75" customHeight="1">
      <c r="A205" s="4"/>
      <c r="C205" s="86"/>
      <c r="D205" s="86"/>
      <c r="E205" s="86"/>
      <c r="H205" s="87"/>
      <c r="J205" s="86"/>
      <c r="N205" s="86"/>
      <c r="U205" s="4"/>
    </row>
    <row r="206" spans="1:21" ht="15.75" customHeight="1">
      <c r="A206" s="4"/>
      <c r="C206" s="86"/>
      <c r="D206" s="86"/>
      <c r="E206" s="86"/>
      <c r="H206" s="87"/>
      <c r="J206" s="86"/>
      <c r="N206" s="86"/>
      <c r="U206" s="4"/>
    </row>
    <row r="207" spans="1:21" ht="15.75" customHeight="1">
      <c r="A207" s="4"/>
      <c r="C207" s="86"/>
      <c r="D207" s="86"/>
      <c r="E207" s="86"/>
      <c r="H207" s="87"/>
      <c r="J207" s="86"/>
      <c r="N207" s="86"/>
      <c r="U207" s="4"/>
    </row>
    <row r="208" spans="1:21" ht="15.75" customHeight="1">
      <c r="A208" s="4"/>
      <c r="C208" s="86"/>
      <c r="D208" s="86"/>
      <c r="E208" s="86"/>
      <c r="H208" s="87"/>
      <c r="J208" s="86"/>
      <c r="N208" s="86"/>
      <c r="U208" s="4"/>
    </row>
    <row r="209" spans="1:21" ht="15.75" customHeight="1">
      <c r="A209" s="4"/>
      <c r="C209" s="86"/>
      <c r="D209" s="86"/>
      <c r="E209" s="86"/>
      <c r="H209" s="87"/>
      <c r="J209" s="86"/>
      <c r="N209" s="86"/>
      <c r="U209" s="4"/>
    </row>
    <row r="210" spans="1:21" ht="15.75" customHeight="1">
      <c r="A210" s="4"/>
      <c r="C210" s="86"/>
      <c r="D210" s="86"/>
      <c r="E210" s="86"/>
      <c r="H210" s="87"/>
      <c r="J210" s="86"/>
      <c r="N210" s="86"/>
      <c r="U210" s="4"/>
    </row>
    <row r="211" spans="1:21" ht="15.75" customHeight="1">
      <c r="A211" s="4"/>
      <c r="C211" s="86"/>
      <c r="D211" s="86"/>
      <c r="E211" s="86"/>
      <c r="H211" s="87"/>
      <c r="J211" s="86"/>
      <c r="N211" s="86"/>
      <c r="U211" s="4"/>
    </row>
    <row r="212" spans="1:21" ht="15.75" customHeight="1">
      <c r="A212" s="4"/>
      <c r="C212" s="86"/>
      <c r="D212" s="86"/>
      <c r="E212" s="86"/>
      <c r="H212" s="87"/>
      <c r="J212" s="86"/>
      <c r="N212" s="86"/>
      <c r="U212" s="4"/>
    </row>
    <row r="213" spans="1:21" ht="15.75" customHeight="1">
      <c r="A213" s="4"/>
      <c r="C213" s="86"/>
      <c r="D213" s="86"/>
      <c r="E213" s="86"/>
      <c r="H213" s="87"/>
      <c r="J213" s="86"/>
      <c r="N213" s="86"/>
      <c r="U213" s="4"/>
    </row>
    <row r="214" spans="1:21" ht="15.75" customHeight="1">
      <c r="A214" s="4"/>
      <c r="C214" s="86"/>
      <c r="D214" s="86"/>
      <c r="E214" s="86"/>
      <c r="H214" s="87"/>
      <c r="J214" s="86"/>
      <c r="N214" s="86"/>
      <c r="U214" s="4"/>
    </row>
    <row r="215" spans="1:21" ht="15.75" customHeight="1">
      <c r="A215" s="4"/>
      <c r="C215" s="86"/>
      <c r="D215" s="86"/>
      <c r="E215" s="86"/>
      <c r="H215" s="87"/>
      <c r="J215" s="86"/>
      <c r="N215" s="86"/>
      <c r="U215" s="4"/>
    </row>
    <row r="216" spans="1:21" ht="15.75" customHeight="1">
      <c r="A216" s="4"/>
      <c r="C216" s="86"/>
      <c r="D216" s="86"/>
      <c r="E216" s="86"/>
      <c r="H216" s="87"/>
      <c r="J216" s="86"/>
      <c r="N216" s="86"/>
      <c r="U216" s="4"/>
    </row>
    <row r="217" spans="1:21" ht="15.75" customHeight="1">
      <c r="A217" s="4"/>
      <c r="C217" s="86"/>
      <c r="D217" s="86"/>
      <c r="E217" s="86"/>
      <c r="H217" s="87"/>
      <c r="J217" s="86"/>
      <c r="N217" s="86"/>
      <c r="U217" s="4"/>
    </row>
    <row r="218" spans="1:21" ht="15.75" customHeight="1">
      <c r="A218" s="4"/>
      <c r="C218" s="86"/>
      <c r="D218" s="86"/>
      <c r="E218" s="86"/>
      <c r="H218" s="87"/>
      <c r="J218" s="86"/>
      <c r="N218" s="86"/>
      <c r="U218" s="4"/>
    </row>
    <row r="219" spans="1:21" ht="15.75" customHeight="1">
      <c r="A219" s="4"/>
      <c r="C219" s="86"/>
      <c r="D219" s="86"/>
      <c r="E219" s="86"/>
      <c r="H219" s="87"/>
      <c r="J219" s="86"/>
      <c r="N219" s="86"/>
      <c r="U219" s="4"/>
    </row>
    <row r="220" spans="1:21" ht="15.75" customHeight="1">
      <c r="A220" s="4"/>
      <c r="C220" s="86"/>
      <c r="D220" s="86"/>
      <c r="E220" s="86"/>
      <c r="H220" s="87"/>
      <c r="J220" s="86"/>
      <c r="N220" s="86"/>
      <c r="U220" s="4"/>
    </row>
    <row r="221" spans="1:21" ht="15.75" customHeight="1">
      <c r="A221" s="4"/>
      <c r="C221" s="86"/>
      <c r="D221" s="86"/>
      <c r="E221" s="86"/>
      <c r="H221" s="87"/>
      <c r="J221" s="86"/>
      <c r="N221" s="86"/>
      <c r="U221" s="4"/>
    </row>
    <row r="222" spans="1:21" ht="15.75" customHeight="1">
      <c r="A222" s="4"/>
      <c r="C222" s="86"/>
      <c r="D222" s="86"/>
      <c r="E222" s="86"/>
      <c r="H222" s="87"/>
      <c r="J222" s="86"/>
      <c r="N222" s="86"/>
      <c r="U222" s="4"/>
    </row>
    <row r="223" spans="1:21" ht="15.75" customHeight="1">
      <c r="A223" s="4"/>
      <c r="C223" s="86"/>
      <c r="D223" s="86"/>
      <c r="E223" s="86"/>
      <c r="H223" s="87"/>
      <c r="J223" s="86"/>
      <c r="N223" s="86"/>
      <c r="U223" s="4"/>
    </row>
    <row r="224" spans="1:21" ht="15.75" customHeight="1">
      <c r="A224" s="4"/>
      <c r="C224" s="86"/>
      <c r="D224" s="86"/>
      <c r="E224" s="86"/>
      <c r="H224" s="87"/>
      <c r="J224" s="86"/>
      <c r="N224" s="86"/>
      <c r="U224" s="4"/>
    </row>
    <row r="225" spans="1:21" ht="15.75" customHeight="1">
      <c r="A225" s="4"/>
      <c r="C225" s="86"/>
      <c r="D225" s="86"/>
      <c r="E225" s="86"/>
      <c r="H225" s="87"/>
      <c r="J225" s="86"/>
      <c r="N225" s="86"/>
      <c r="U225" s="4"/>
    </row>
    <row r="226" spans="1:21" ht="15.75" customHeight="1">
      <c r="A226" s="4"/>
      <c r="C226" s="86"/>
      <c r="D226" s="86"/>
      <c r="E226" s="86"/>
      <c r="H226" s="87"/>
      <c r="J226" s="86"/>
      <c r="N226" s="86"/>
      <c r="U226" s="4"/>
    </row>
    <row r="227" spans="1:21" ht="15.75" customHeight="1">
      <c r="A227" s="4"/>
      <c r="C227" s="86"/>
      <c r="D227" s="86"/>
      <c r="E227" s="86"/>
      <c r="H227" s="87"/>
      <c r="J227" s="86"/>
      <c r="N227" s="86"/>
      <c r="U227" s="4"/>
    </row>
    <row r="228" spans="1:21" ht="15.75" customHeight="1">
      <c r="A228" s="4"/>
      <c r="C228" s="86"/>
      <c r="D228" s="86"/>
      <c r="E228" s="86"/>
      <c r="H228" s="87"/>
      <c r="J228" s="86"/>
      <c r="N228" s="86"/>
      <c r="U228" s="4"/>
    </row>
    <row r="229" spans="1:21" ht="15.75" customHeight="1">
      <c r="A229" s="4"/>
      <c r="C229" s="86"/>
      <c r="D229" s="86"/>
      <c r="E229" s="86"/>
      <c r="H229" s="87"/>
      <c r="J229" s="86"/>
      <c r="N229" s="86"/>
      <c r="U229" s="4"/>
    </row>
    <row r="230" spans="1:21" ht="15.75" customHeight="1">
      <c r="A230" s="4"/>
      <c r="C230" s="86"/>
      <c r="D230" s="86"/>
      <c r="E230" s="86"/>
      <c r="H230" s="87"/>
      <c r="J230" s="86"/>
      <c r="N230" s="86"/>
      <c r="U230" s="4"/>
    </row>
    <row r="231" spans="1:21" ht="15.75" customHeight="1">
      <c r="A231" s="4"/>
      <c r="C231" s="86"/>
      <c r="D231" s="86"/>
      <c r="E231" s="86"/>
      <c r="H231" s="87"/>
      <c r="J231" s="86"/>
      <c r="N231" s="86"/>
      <c r="U231" s="4"/>
    </row>
    <row r="232" spans="1:21" ht="15.75" customHeight="1">
      <c r="A232" s="4"/>
      <c r="C232" s="86"/>
      <c r="D232" s="86"/>
      <c r="E232" s="86"/>
      <c r="H232" s="87"/>
      <c r="J232" s="86"/>
      <c r="N232" s="86"/>
      <c r="U232" s="4"/>
    </row>
    <row r="233" spans="1:21" ht="15.75" customHeight="1">
      <c r="A233" s="4"/>
      <c r="C233" s="86"/>
      <c r="D233" s="86"/>
      <c r="E233" s="86"/>
      <c r="H233" s="87"/>
      <c r="J233" s="86"/>
      <c r="N233" s="86"/>
      <c r="U233" s="4"/>
    </row>
    <row r="234" spans="1:21" ht="15.75" customHeight="1">
      <c r="A234" s="4"/>
      <c r="C234" s="86"/>
      <c r="D234" s="86"/>
      <c r="E234" s="86"/>
      <c r="H234" s="87"/>
      <c r="J234" s="86"/>
      <c r="N234" s="86"/>
      <c r="U234" s="4"/>
    </row>
    <row r="235" spans="1:21" ht="15.75" customHeight="1">
      <c r="A235" s="4"/>
      <c r="C235" s="86"/>
      <c r="D235" s="86"/>
      <c r="E235" s="86"/>
      <c r="H235" s="87"/>
      <c r="J235" s="86"/>
      <c r="N235" s="86"/>
      <c r="U235" s="4"/>
    </row>
    <row r="236" spans="1:21" ht="15.75" customHeight="1">
      <c r="A236" s="4"/>
      <c r="C236" s="86"/>
      <c r="D236" s="86"/>
      <c r="E236" s="86"/>
      <c r="H236" s="87"/>
      <c r="J236" s="86"/>
      <c r="N236" s="86"/>
      <c r="U236" s="4"/>
    </row>
    <row r="237" spans="1:21" ht="15.75" customHeight="1">
      <c r="A237" s="4"/>
      <c r="C237" s="86"/>
      <c r="D237" s="86"/>
      <c r="E237" s="86"/>
      <c r="H237" s="87"/>
      <c r="J237" s="86"/>
      <c r="N237" s="86"/>
      <c r="U237" s="4"/>
    </row>
    <row r="238" spans="1:21" ht="15.75" customHeight="1">
      <c r="A238" s="4"/>
      <c r="C238" s="86"/>
      <c r="D238" s="86"/>
      <c r="E238" s="86"/>
      <c r="H238" s="87"/>
      <c r="J238" s="86"/>
      <c r="N238" s="86"/>
      <c r="U238" s="4"/>
    </row>
    <row r="239" spans="1:21" ht="15.75" customHeight="1">
      <c r="A239" s="4"/>
      <c r="C239" s="86"/>
      <c r="D239" s="86"/>
      <c r="E239" s="86"/>
      <c r="H239" s="87"/>
      <c r="J239" s="86"/>
      <c r="N239" s="86"/>
      <c r="U239" s="4"/>
    </row>
    <row r="240" spans="1:21" ht="15.75" customHeight="1">
      <c r="A240" s="4"/>
      <c r="C240" s="86"/>
      <c r="D240" s="86"/>
      <c r="E240" s="86"/>
      <c r="H240" s="87"/>
      <c r="J240" s="86"/>
      <c r="N240" s="86"/>
      <c r="U240" s="4"/>
    </row>
    <row r="241" spans="1:21" ht="15.75" customHeight="1">
      <c r="A241" s="4"/>
      <c r="C241" s="86"/>
      <c r="D241" s="86"/>
      <c r="E241" s="86"/>
      <c r="H241" s="87"/>
      <c r="J241" s="86"/>
      <c r="N241" s="86"/>
      <c r="U241" s="4"/>
    </row>
    <row r="242" spans="1:21" ht="15.75" customHeight="1">
      <c r="A242" s="4"/>
      <c r="C242" s="86"/>
      <c r="D242" s="86"/>
      <c r="E242" s="86"/>
      <c r="H242" s="87"/>
      <c r="J242" s="86"/>
      <c r="N242" s="86"/>
      <c r="U242" s="4"/>
    </row>
    <row r="243" spans="1:21" ht="15.75" customHeight="1">
      <c r="A243" s="4"/>
      <c r="C243" s="86"/>
      <c r="D243" s="86"/>
      <c r="E243" s="86"/>
      <c r="H243" s="87"/>
      <c r="J243" s="86"/>
      <c r="N243" s="86"/>
      <c r="U243" s="4"/>
    </row>
    <row r="244" spans="1:21" ht="15.75" customHeight="1">
      <c r="A244" s="4"/>
      <c r="C244" s="86"/>
      <c r="D244" s="86"/>
      <c r="E244" s="86"/>
      <c r="H244" s="87"/>
      <c r="J244" s="86"/>
      <c r="N244" s="86"/>
      <c r="U244" s="4"/>
    </row>
    <row r="245" spans="1:21" ht="15.75" customHeight="1">
      <c r="A245" s="4"/>
      <c r="C245" s="86"/>
      <c r="D245" s="86"/>
      <c r="E245" s="86"/>
      <c r="H245" s="87"/>
      <c r="J245" s="86"/>
      <c r="N245" s="86"/>
      <c r="U245" s="4"/>
    </row>
    <row r="246" spans="1:21" ht="15.75" customHeight="1">
      <c r="A246" s="4"/>
      <c r="C246" s="86"/>
      <c r="D246" s="86"/>
      <c r="E246" s="86"/>
      <c r="H246" s="87"/>
      <c r="J246" s="86"/>
      <c r="N246" s="86"/>
      <c r="U246" s="4"/>
    </row>
    <row r="247" spans="1:21" ht="15.75" customHeight="1">
      <c r="A247" s="4"/>
      <c r="C247" s="86"/>
      <c r="D247" s="86"/>
      <c r="E247" s="86"/>
      <c r="H247" s="87"/>
      <c r="J247" s="86"/>
      <c r="N247" s="86"/>
      <c r="U247" s="4"/>
    </row>
    <row r="248" spans="1:21" ht="15.75" customHeight="1">
      <c r="A248" s="4"/>
      <c r="C248" s="86"/>
      <c r="D248" s="86"/>
      <c r="E248" s="86"/>
      <c r="H248" s="87"/>
      <c r="J248" s="86"/>
      <c r="N248" s="86"/>
      <c r="U248" s="4"/>
    </row>
    <row r="249" spans="1:21" ht="15.75" customHeight="1">
      <c r="A249" s="4"/>
      <c r="C249" s="86"/>
      <c r="D249" s="86"/>
      <c r="E249" s="86"/>
      <c r="H249" s="87"/>
      <c r="J249" s="86"/>
      <c r="N249" s="86"/>
      <c r="U249" s="4"/>
    </row>
    <row r="250" spans="1:21" ht="15.75" customHeight="1">
      <c r="A250" s="4"/>
      <c r="C250" s="86"/>
      <c r="D250" s="86"/>
      <c r="E250" s="86"/>
      <c r="H250" s="87"/>
      <c r="J250" s="86"/>
      <c r="N250" s="86"/>
      <c r="U250" s="4"/>
    </row>
    <row r="251" spans="1:21" ht="15.75" customHeight="1">
      <c r="A251" s="4"/>
      <c r="C251" s="86"/>
      <c r="D251" s="86"/>
      <c r="E251" s="86"/>
      <c r="H251" s="87"/>
      <c r="J251" s="86"/>
      <c r="N251" s="86"/>
      <c r="U251" s="4"/>
    </row>
    <row r="252" spans="1:21" ht="15.75" customHeight="1">
      <c r="A252" s="4"/>
      <c r="C252" s="86"/>
      <c r="D252" s="86"/>
      <c r="E252" s="86"/>
      <c r="H252" s="87"/>
      <c r="J252" s="86"/>
      <c r="N252" s="86"/>
      <c r="U252" s="4"/>
    </row>
    <row r="253" spans="1:21" ht="15.75" customHeight="1">
      <c r="A253" s="4"/>
      <c r="C253" s="86"/>
      <c r="D253" s="86"/>
      <c r="E253" s="86"/>
      <c r="H253" s="87"/>
      <c r="J253" s="86"/>
      <c r="N253" s="86"/>
      <c r="U253" s="4"/>
    </row>
    <row r="254" spans="1:21" ht="15.75" customHeight="1">
      <c r="A254" s="4"/>
      <c r="C254" s="86"/>
      <c r="D254" s="86"/>
      <c r="E254" s="86"/>
      <c r="H254" s="87"/>
      <c r="J254" s="86"/>
      <c r="N254" s="86"/>
      <c r="U254" s="4"/>
    </row>
    <row r="255" spans="1:21" ht="15.75" customHeight="1">
      <c r="A255" s="4"/>
      <c r="C255" s="86"/>
      <c r="D255" s="86"/>
      <c r="E255" s="86"/>
      <c r="H255" s="87"/>
      <c r="J255" s="86"/>
      <c r="N255" s="86"/>
      <c r="U255" s="4"/>
    </row>
    <row r="256" spans="1:21" ht="15.75" customHeight="1">
      <c r="A256" s="4"/>
      <c r="C256" s="86"/>
      <c r="D256" s="86"/>
      <c r="E256" s="86"/>
      <c r="H256" s="87"/>
      <c r="J256" s="86"/>
      <c r="N256" s="86"/>
      <c r="U256" s="4"/>
    </row>
    <row r="257" spans="1:21" ht="15.75" customHeight="1">
      <c r="A257" s="4"/>
      <c r="C257" s="86"/>
      <c r="D257" s="86"/>
      <c r="E257" s="86"/>
      <c r="H257" s="87"/>
      <c r="J257" s="86"/>
      <c r="N257" s="86"/>
      <c r="U257" s="4"/>
    </row>
    <row r="258" spans="1:21" ht="15.75" customHeight="1">
      <c r="A258" s="4"/>
      <c r="C258" s="86"/>
      <c r="D258" s="86"/>
      <c r="E258" s="86"/>
      <c r="H258" s="87"/>
      <c r="J258" s="86"/>
      <c r="N258" s="86"/>
      <c r="U258" s="4"/>
    </row>
    <row r="259" spans="1:21" ht="15.75" customHeight="1">
      <c r="A259" s="4"/>
      <c r="C259" s="86"/>
      <c r="D259" s="86"/>
      <c r="E259" s="86"/>
      <c r="H259" s="87"/>
      <c r="J259" s="86"/>
      <c r="N259" s="86"/>
      <c r="U259" s="4"/>
    </row>
    <row r="260" spans="1:21" ht="15.75" customHeight="1">
      <c r="A260" s="4"/>
      <c r="C260" s="86"/>
      <c r="D260" s="86"/>
      <c r="E260" s="86"/>
      <c r="H260" s="87"/>
      <c r="J260" s="86"/>
      <c r="N260" s="86"/>
      <c r="U260" s="4"/>
    </row>
    <row r="261" spans="1:21" ht="15.75" customHeight="1">
      <c r="A261" s="4"/>
      <c r="C261" s="86"/>
      <c r="D261" s="86"/>
      <c r="E261" s="86"/>
      <c r="H261" s="87"/>
      <c r="J261" s="86"/>
      <c r="N261" s="86"/>
      <c r="U261" s="4"/>
    </row>
    <row r="262" spans="1:21" ht="15.75" customHeight="1">
      <c r="A262" s="4"/>
      <c r="C262" s="86"/>
      <c r="D262" s="86"/>
      <c r="E262" s="86"/>
      <c r="H262" s="87"/>
      <c r="J262" s="86"/>
      <c r="N262" s="86"/>
      <c r="U262" s="4"/>
    </row>
    <row r="263" spans="1:21" ht="15.75" customHeight="1">
      <c r="A263" s="4"/>
      <c r="C263" s="86"/>
      <c r="D263" s="86"/>
      <c r="E263" s="86"/>
      <c r="H263" s="87"/>
      <c r="J263" s="86"/>
      <c r="N263" s="86"/>
      <c r="U263" s="4"/>
    </row>
    <row r="264" spans="1:21" ht="15.75" customHeight="1">
      <c r="A264" s="4"/>
      <c r="C264" s="86"/>
      <c r="D264" s="86"/>
      <c r="E264" s="86"/>
      <c r="H264" s="87"/>
      <c r="J264" s="86"/>
      <c r="N264" s="86"/>
      <c r="U264" s="4"/>
    </row>
    <row r="265" spans="1:21" ht="15.75" customHeight="1">
      <c r="A265" s="4"/>
      <c r="C265" s="86"/>
      <c r="D265" s="86"/>
      <c r="E265" s="86"/>
      <c r="H265" s="87"/>
      <c r="J265" s="86"/>
      <c r="N265" s="86"/>
      <c r="U265" s="4"/>
    </row>
    <row r="266" spans="1:21" ht="15.75" customHeight="1">
      <c r="A266" s="4"/>
      <c r="C266" s="86"/>
      <c r="D266" s="86"/>
      <c r="E266" s="86"/>
      <c r="H266" s="87"/>
      <c r="J266" s="86"/>
      <c r="N266" s="86"/>
      <c r="U266" s="4"/>
    </row>
    <row r="267" spans="1:21" ht="15.75" customHeight="1">
      <c r="A267" s="4"/>
      <c r="C267" s="86"/>
      <c r="D267" s="86"/>
      <c r="E267" s="86"/>
      <c r="H267" s="87"/>
      <c r="J267" s="86"/>
      <c r="N267" s="86"/>
      <c r="U267" s="4"/>
    </row>
    <row r="268" spans="1:21" ht="15.75" customHeight="1">
      <c r="A268" s="4"/>
      <c r="C268" s="86"/>
      <c r="D268" s="86"/>
      <c r="E268" s="86"/>
      <c r="H268" s="87"/>
      <c r="J268" s="86"/>
      <c r="N268" s="86"/>
      <c r="U268" s="4"/>
    </row>
    <row r="269" spans="1:21" ht="15.75" customHeight="1">
      <c r="A269" s="4"/>
      <c r="C269" s="86"/>
      <c r="D269" s="86"/>
      <c r="E269" s="86"/>
      <c r="H269" s="87"/>
      <c r="J269" s="86"/>
      <c r="N269" s="86"/>
      <c r="U269" s="4"/>
    </row>
    <row r="270" spans="1:21" ht="15.75" customHeight="1">
      <c r="A270" s="4"/>
      <c r="C270" s="86"/>
      <c r="D270" s="86"/>
      <c r="E270" s="86"/>
      <c r="H270" s="87"/>
      <c r="J270" s="86"/>
      <c r="N270" s="86"/>
      <c r="U270" s="4"/>
    </row>
    <row r="271" spans="1:21" ht="15.75" customHeight="1">
      <c r="A271" s="4"/>
      <c r="C271" s="86"/>
      <c r="D271" s="86"/>
      <c r="E271" s="86"/>
      <c r="H271" s="87"/>
      <c r="J271" s="86"/>
      <c r="N271" s="86"/>
      <c r="U271" s="4"/>
    </row>
    <row r="272" spans="1:21" ht="15.75" customHeight="1">
      <c r="A272" s="4"/>
      <c r="C272" s="86"/>
      <c r="D272" s="86"/>
      <c r="E272" s="86"/>
      <c r="H272" s="87"/>
      <c r="J272" s="86"/>
      <c r="N272" s="86"/>
      <c r="U272" s="4"/>
    </row>
    <row r="273" spans="1:21" ht="15.75" customHeight="1">
      <c r="A273" s="4"/>
      <c r="C273" s="86"/>
      <c r="D273" s="86"/>
      <c r="E273" s="86"/>
      <c r="H273" s="87"/>
      <c r="J273" s="86"/>
      <c r="N273" s="86"/>
      <c r="U273" s="4"/>
    </row>
    <row r="274" spans="1:21" ht="15.75" customHeight="1">
      <c r="A274" s="4"/>
      <c r="C274" s="86"/>
      <c r="D274" s="86"/>
      <c r="E274" s="86"/>
      <c r="H274" s="87"/>
      <c r="J274" s="86"/>
      <c r="N274" s="86"/>
      <c r="U274" s="4"/>
    </row>
    <row r="275" spans="1:21" ht="15.75" customHeight="1">
      <c r="A275" s="4"/>
      <c r="C275" s="86"/>
      <c r="D275" s="86"/>
      <c r="E275" s="86"/>
      <c r="H275" s="87"/>
      <c r="J275" s="86"/>
      <c r="N275" s="86"/>
      <c r="U275" s="4"/>
    </row>
    <row r="276" spans="1:21" ht="15.75" customHeight="1">
      <c r="A276" s="4"/>
      <c r="C276" s="86"/>
      <c r="D276" s="86"/>
      <c r="E276" s="86"/>
      <c r="H276" s="87"/>
      <c r="J276" s="86"/>
      <c r="N276" s="86"/>
      <c r="U276" s="4"/>
    </row>
    <row r="277" spans="1:21" ht="15.75" customHeight="1">
      <c r="A277" s="4"/>
      <c r="C277" s="86"/>
      <c r="D277" s="86"/>
      <c r="E277" s="86"/>
      <c r="H277" s="87"/>
      <c r="J277" s="86"/>
      <c r="N277" s="86"/>
      <c r="U277" s="4"/>
    </row>
    <row r="278" spans="1:21" ht="15.75" customHeight="1">
      <c r="A278" s="4"/>
      <c r="C278" s="86"/>
      <c r="D278" s="86"/>
      <c r="E278" s="86"/>
      <c r="H278" s="87"/>
      <c r="J278" s="86"/>
      <c r="N278" s="86"/>
      <c r="U278" s="4"/>
    </row>
    <row r="279" spans="1:21" ht="15.75" customHeight="1">
      <c r="A279" s="4"/>
      <c r="C279" s="86"/>
      <c r="D279" s="86"/>
      <c r="E279" s="86"/>
      <c r="H279" s="87"/>
      <c r="J279" s="86"/>
      <c r="N279" s="86"/>
      <c r="U279" s="4"/>
    </row>
    <row r="280" spans="1:21" ht="15.75" customHeight="1">
      <c r="A280" s="4"/>
      <c r="C280" s="86"/>
      <c r="D280" s="86"/>
      <c r="E280" s="86"/>
      <c r="H280" s="87"/>
      <c r="J280" s="86"/>
      <c r="N280" s="86"/>
      <c r="U280" s="4"/>
    </row>
    <row r="281" spans="1:21" ht="15.75" customHeight="1">
      <c r="A281" s="4"/>
      <c r="C281" s="86"/>
      <c r="D281" s="86"/>
      <c r="E281" s="86"/>
      <c r="H281" s="87"/>
      <c r="J281" s="86"/>
      <c r="N281" s="86"/>
      <c r="U281" s="4"/>
    </row>
    <row r="282" spans="1:21" ht="15.75" customHeight="1">
      <c r="A282" s="4"/>
      <c r="C282" s="86"/>
      <c r="D282" s="86"/>
      <c r="E282" s="86"/>
      <c r="H282" s="87"/>
      <c r="J282" s="86"/>
      <c r="N282" s="86"/>
      <c r="U282" s="4"/>
    </row>
    <row r="283" spans="1:21" ht="15.75" customHeight="1">
      <c r="A283" s="4"/>
      <c r="C283" s="86"/>
      <c r="D283" s="86"/>
      <c r="E283" s="86"/>
      <c r="H283" s="87"/>
      <c r="J283" s="86"/>
      <c r="N283" s="86"/>
      <c r="U283" s="4"/>
    </row>
    <row r="284" spans="1:21" ht="15.75" customHeight="1">
      <c r="A284" s="4"/>
      <c r="C284" s="86"/>
      <c r="D284" s="86"/>
      <c r="E284" s="86"/>
      <c r="H284" s="87"/>
      <c r="J284" s="86"/>
      <c r="N284" s="86"/>
      <c r="U284" s="4"/>
    </row>
    <row r="285" spans="1:21" ht="15.75" customHeight="1">
      <c r="A285" s="4"/>
      <c r="C285" s="86"/>
      <c r="D285" s="86"/>
      <c r="E285" s="86"/>
      <c r="H285" s="87"/>
      <c r="J285" s="86"/>
      <c r="N285" s="86"/>
      <c r="U285" s="4"/>
    </row>
    <row r="286" spans="1:21" ht="15.75" customHeight="1">
      <c r="A286" s="4"/>
      <c r="C286" s="86"/>
      <c r="D286" s="86"/>
      <c r="E286" s="86"/>
      <c r="H286" s="87"/>
      <c r="J286" s="86"/>
      <c r="N286" s="86"/>
      <c r="U286" s="4"/>
    </row>
    <row r="287" spans="1:21" ht="15.75" customHeight="1">
      <c r="A287" s="4"/>
      <c r="C287" s="86"/>
      <c r="D287" s="86"/>
      <c r="E287" s="86"/>
      <c r="H287" s="87"/>
      <c r="J287" s="86"/>
      <c r="N287" s="86"/>
      <c r="U287" s="4"/>
    </row>
    <row r="288" spans="1:21" ht="15.75" customHeight="1">
      <c r="A288" s="4"/>
      <c r="C288" s="86"/>
      <c r="D288" s="86"/>
      <c r="E288" s="86"/>
      <c r="H288" s="87"/>
      <c r="J288" s="86"/>
      <c r="N288" s="86"/>
      <c r="U288" s="4"/>
    </row>
    <row r="289" spans="1:21" ht="15.75" customHeight="1">
      <c r="A289" s="4"/>
      <c r="C289" s="86"/>
      <c r="D289" s="86"/>
      <c r="E289" s="86"/>
      <c r="H289" s="87"/>
      <c r="J289" s="86"/>
      <c r="N289" s="86"/>
      <c r="U289" s="4"/>
    </row>
    <row r="290" spans="1:21" ht="15.75" customHeight="1">
      <c r="A290" s="4"/>
      <c r="C290" s="86"/>
      <c r="D290" s="86"/>
      <c r="E290" s="86"/>
      <c r="H290" s="87"/>
      <c r="J290" s="86"/>
      <c r="N290" s="86"/>
      <c r="U290" s="4"/>
    </row>
    <row r="291" spans="1:21" ht="15.75" customHeight="1">
      <c r="A291" s="4"/>
      <c r="C291" s="86"/>
      <c r="D291" s="86"/>
      <c r="E291" s="86"/>
      <c r="H291" s="87"/>
      <c r="J291" s="86"/>
      <c r="N291" s="86"/>
      <c r="U291" s="4"/>
    </row>
    <row r="292" spans="1:21" ht="15.75" customHeight="1">
      <c r="A292" s="4"/>
      <c r="C292" s="86"/>
      <c r="D292" s="86"/>
      <c r="E292" s="86"/>
      <c r="H292" s="87"/>
      <c r="J292" s="86"/>
      <c r="N292" s="86"/>
      <c r="U292" s="4"/>
    </row>
    <row r="293" spans="1:21" ht="15.75" customHeight="1">
      <c r="A293" s="4"/>
      <c r="C293" s="86"/>
      <c r="D293" s="86"/>
      <c r="E293" s="86"/>
      <c r="H293" s="87"/>
      <c r="J293" s="86"/>
      <c r="N293" s="86"/>
      <c r="U293" s="4"/>
    </row>
    <row r="294" spans="1:21" ht="15.75" customHeight="1">
      <c r="A294" s="4"/>
      <c r="C294" s="86"/>
      <c r="D294" s="86"/>
      <c r="E294" s="86"/>
      <c r="H294" s="87"/>
      <c r="J294" s="86"/>
      <c r="N294" s="86"/>
      <c r="U294" s="4"/>
    </row>
    <row r="295" spans="1:21" ht="15.75" customHeight="1">
      <c r="A295" s="4"/>
      <c r="C295" s="86"/>
      <c r="D295" s="86"/>
      <c r="E295" s="86"/>
      <c r="H295" s="87"/>
      <c r="J295" s="86"/>
      <c r="N295" s="86"/>
      <c r="U295" s="4"/>
    </row>
    <row r="296" spans="1:21" ht="15.75" customHeight="1">
      <c r="A296" s="4"/>
      <c r="C296" s="86"/>
      <c r="D296" s="86"/>
      <c r="E296" s="86"/>
      <c r="H296" s="87"/>
      <c r="J296" s="86"/>
      <c r="N296" s="86"/>
      <c r="U296" s="4"/>
    </row>
    <row r="297" spans="1:21" ht="15.75" customHeight="1">
      <c r="A297" s="4"/>
      <c r="C297" s="86"/>
      <c r="D297" s="86"/>
      <c r="E297" s="86"/>
      <c r="H297" s="87"/>
      <c r="J297" s="86"/>
      <c r="N297" s="86"/>
      <c r="U297" s="4"/>
    </row>
    <row r="298" spans="1:21" ht="15.75" customHeight="1">
      <c r="A298" s="4"/>
      <c r="C298" s="86"/>
      <c r="D298" s="86"/>
      <c r="E298" s="86"/>
      <c r="H298" s="87"/>
      <c r="J298" s="86"/>
      <c r="N298" s="86"/>
      <c r="U298" s="4"/>
    </row>
    <row r="299" spans="1:21" ht="15.75" customHeight="1">
      <c r="A299" s="4"/>
      <c r="C299" s="86"/>
      <c r="D299" s="86"/>
      <c r="E299" s="86"/>
      <c r="H299" s="87"/>
      <c r="J299" s="86"/>
      <c r="N299" s="86"/>
      <c r="U299" s="4"/>
    </row>
    <row r="300" spans="1:21" ht="15.75" customHeight="1">
      <c r="A300" s="4"/>
      <c r="C300" s="86"/>
      <c r="D300" s="86"/>
      <c r="E300" s="86"/>
      <c r="H300" s="87"/>
      <c r="J300" s="86"/>
      <c r="N300" s="86"/>
      <c r="U300" s="4"/>
    </row>
    <row r="301" spans="1:21" ht="15.75" customHeight="1">
      <c r="A301" s="4"/>
      <c r="C301" s="86"/>
      <c r="D301" s="86"/>
      <c r="E301" s="86"/>
      <c r="H301" s="87"/>
      <c r="J301" s="86"/>
      <c r="N301" s="86"/>
      <c r="U301" s="4"/>
    </row>
    <row r="302" spans="1:21" ht="15.75" customHeight="1">
      <c r="A302" s="4"/>
      <c r="C302" s="86"/>
      <c r="D302" s="86"/>
      <c r="E302" s="86"/>
      <c r="H302" s="87"/>
      <c r="J302" s="86"/>
      <c r="N302" s="86"/>
      <c r="U302" s="4"/>
    </row>
    <row r="303" spans="1:21" ht="15.75" customHeight="1">
      <c r="A303" s="4"/>
      <c r="C303" s="86"/>
      <c r="D303" s="86"/>
      <c r="E303" s="86"/>
      <c r="H303" s="87"/>
      <c r="J303" s="86"/>
      <c r="N303" s="86"/>
      <c r="U303" s="4"/>
    </row>
    <row r="304" spans="1:21" ht="15.75" customHeight="1">
      <c r="A304" s="4"/>
      <c r="C304" s="86"/>
      <c r="D304" s="86"/>
      <c r="E304" s="86"/>
      <c r="H304" s="87"/>
      <c r="J304" s="86"/>
      <c r="N304" s="86"/>
      <c r="U304" s="4"/>
    </row>
    <row r="305" spans="1:21" ht="15.75" customHeight="1">
      <c r="A305" s="4"/>
      <c r="C305" s="86"/>
      <c r="D305" s="86"/>
      <c r="E305" s="86"/>
      <c r="H305" s="87"/>
      <c r="J305" s="86"/>
      <c r="N305" s="86"/>
      <c r="U305" s="4"/>
    </row>
    <row r="306" spans="1:21" ht="15.75" customHeight="1">
      <c r="A306" s="4"/>
      <c r="C306" s="86"/>
      <c r="D306" s="86"/>
      <c r="E306" s="86"/>
      <c r="H306" s="87"/>
      <c r="J306" s="86"/>
      <c r="N306" s="86"/>
      <c r="U306" s="4"/>
    </row>
    <row r="307" spans="1:21" ht="15.75" customHeight="1">
      <c r="A307" s="4"/>
      <c r="C307" s="86"/>
      <c r="D307" s="86"/>
      <c r="E307" s="86"/>
      <c r="H307" s="87"/>
      <c r="J307" s="86"/>
      <c r="N307" s="86"/>
      <c r="U307" s="4"/>
    </row>
    <row r="308" spans="1:21" ht="15.75" customHeight="1">
      <c r="A308" s="4"/>
      <c r="C308" s="86"/>
      <c r="D308" s="86"/>
      <c r="E308" s="86"/>
      <c r="H308" s="87"/>
      <c r="J308" s="86"/>
      <c r="N308" s="86"/>
      <c r="U308" s="4"/>
    </row>
    <row r="309" spans="1:21" ht="15.75" customHeight="1">
      <c r="A309" s="4"/>
      <c r="C309" s="86"/>
      <c r="D309" s="86"/>
      <c r="E309" s="86"/>
      <c r="H309" s="87"/>
      <c r="J309" s="86"/>
      <c r="N309" s="86"/>
      <c r="U309" s="4"/>
    </row>
    <row r="310" spans="1:21" ht="15.75" customHeight="1">
      <c r="A310" s="4"/>
      <c r="C310" s="86"/>
      <c r="D310" s="86"/>
      <c r="E310" s="86"/>
      <c r="H310" s="87"/>
      <c r="J310" s="86"/>
      <c r="N310" s="86"/>
      <c r="U310" s="4"/>
    </row>
    <row r="311" spans="1:21" ht="15.75" customHeight="1">
      <c r="A311" s="4"/>
      <c r="C311" s="86"/>
      <c r="D311" s="86"/>
      <c r="E311" s="86"/>
      <c r="H311" s="87"/>
      <c r="J311" s="86"/>
      <c r="N311" s="86"/>
      <c r="U311" s="4"/>
    </row>
    <row r="312" spans="1:21" ht="15.75" customHeight="1">
      <c r="A312" s="4"/>
      <c r="C312" s="86"/>
      <c r="D312" s="86"/>
      <c r="E312" s="86"/>
      <c r="H312" s="87"/>
      <c r="J312" s="86"/>
      <c r="N312" s="86"/>
      <c r="U312" s="4"/>
    </row>
    <row r="313" spans="1:21" ht="15.75" customHeight="1">
      <c r="A313" s="4"/>
      <c r="C313" s="86"/>
      <c r="D313" s="86"/>
      <c r="E313" s="86"/>
      <c r="H313" s="87"/>
      <c r="J313" s="86"/>
      <c r="N313" s="86"/>
      <c r="U313" s="4"/>
    </row>
    <row r="314" spans="1:21" ht="15.75" customHeight="1">
      <c r="A314" s="4"/>
      <c r="C314" s="86"/>
      <c r="D314" s="86"/>
      <c r="E314" s="86"/>
      <c r="H314" s="87"/>
      <c r="J314" s="86"/>
      <c r="N314" s="86"/>
      <c r="U314" s="4"/>
    </row>
    <row r="315" spans="1:21" ht="15.75" customHeight="1">
      <c r="A315" s="4"/>
      <c r="C315" s="86"/>
      <c r="D315" s="86"/>
      <c r="E315" s="86"/>
      <c r="H315" s="87"/>
      <c r="J315" s="86"/>
      <c r="N315" s="86"/>
      <c r="U315" s="4"/>
    </row>
    <row r="316" spans="1:21" ht="15.75" customHeight="1">
      <c r="A316" s="4"/>
      <c r="C316" s="86"/>
      <c r="D316" s="86"/>
      <c r="E316" s="86"/>
      <c r="H316" s="87"/>
      <c r="J316" s="86"/>
      <c r="N316" s="86"/>
      <c r="U316" s="4"/>
    </row>
    <row r="317" spans="1:21" ht="15.75" customHeight="1">
      <c r="A317" s="4"/>
      <c r="C317" s="86"/>
      <c r="D317" s="86"/>
      <c r="E317" s="86"/>
      <c r="H317" s="87"/>
      <c r="J317" s="86"/>
      <c r="N317" s="86"/>
      <c r="U317" s="4"/>
    </row>
    <row r="318" spans="1:21" ht="15.75" customHeight="1">
      <c r="A318" s="4"/>
      <c r="C318" s="86"/>
      <c r="D318" s="86"/>
      <c r="E318" s="86"/>
      <c r="H318" s="87"/>
      <c r="J318" s="86"/>
      <c r="N318" s="86"/>
      <c r="U318" s="4"/>
    </row>
    <row r="319" spans="1:21" ht="15.75" customHeight="1">
      <c r="A319" s="4"/>
      <c r="C319" s="86"/>
      <c r="D319" s="86"/>
      <c r="E319" s="86"/>
      <c r="H319" s="87"/>
      <c r="J319" s="86"/>
      <c r="N319" s="86"/>
      <c r="U319" s="4"/>
    </row>
    <row r="320" spans="1:21" ht="15.75" customHeight="1">
      <c r="A320" s="4"/>
      <c r="C320" s="86"/>
      <c r="D320" s="86"/>
      <c r="E320" s="86"/>
      <c r="H320" s="87"/>
      <c r="J320" s="86"/>
      <c r="N320" s="86"/>
      <c r="U320" s="4"/>
    </row>
    <row r="321" spans="1:21" ht="15.75" customHeight="1">
      <c r="A321" s="4"/>
      <c r="C321" s="86"/>
      <c r="D321" s="86"/>
      <c r="E321" s="86"/>
      <c r="H321" s="87"/>
      <c r="J321" s="86"/>
      <c r="N321" s="86"/>
      <c r="U321" s="4"/>
    </row>
    <row r="322" spans="1:21" ht="15.75" customHeight="1">
      <c r="A322" s="4"/>
      <c r="C322" s="86"/>
      <c r="D322" s="86"/>
      <c r="E322" s="86"/>
      <c r="H322" s="87"/>
      <c r="J322" s="86"/>
      <c r="N322" s="86"/>
      <c r="U322" s="4"/>
    </row>
    <row r="323" spans="1:21" ht="15.75" customHeight="1">
      <c r="A323" s="4"/>
      <c r="C323" s="86"/>
      <c r="D323" s="86"/>
      <c r="E323" s="86"/>
      <c r="H323" s="87"/>
      <c r="J323" s="86"/>
      <c r="N323" s="86"/>
      <c r="U323" s="4"/>
    </row>
    <row r="324" spans="1:21" ht="15.75" customHeight="1">
      <c r="A324" s="4"/>
      <c r="C324" s="86"/>
      <c r="D324" s="86"/>
      <c r="E324" s="86"/>
      <c r="H324" s="87"/>
      <c r="J324" s="86"/>
      <c r="N324" s="86"/>
      <c r="U324" s="4"/>
    </row>
    <row r="325" spans="1:21" ht="15.75" customHeight="1">
      <c r="A325" s="4"/>
      <c r="C325" s="86"/>
      <c r="D325" s="86"/>
      <c r="E325" s="86"/>
      <c r="H325" s="87"/>
      <c r="J325" s="86"/>
      <c r="N325" s="86"/>
      <c r="U325" s="4"/>
    </row>
    <row r="326" spans="1:21" ht="15.75" customHeight="1">
      <c r="A326" s="4"/>
      <c r="C326" s="86"/>
      <c r="D326" s="86"/>
      <c r="E326" s="86"/>
      <c r="H326" s="87"/>
      <c r="J326" s="86"/>
      <c r="N326" s="86"/>
      <c r="U326" s="4"/>
    </row>
    <row r="327" spans="1:21" ht="15.75" customHeight="1">
      <c r="A327" s="4"/>
      <c r="C327" s="86"/>
      <c r="D327" s="86"/>
      <c r="E327" s="86"/>
      <c r="H327" s="87"/>
      <c r="J327" s="86"/>
      <c r="N327" s="86"/>
      <c r="U327" s="4"/>
    </row>
    <row r="328" spans="1:21" ht="15.75" customHeight="1">
      <c r="A328" s="4"/>
      <c r="C328" s="86"/>
      <c r="D328" s="86"/>
      <c r="E328" s="86"/>
      <c r="H328" s="87"/>
      <c r="J328" s="86"/>
      <c r="N328" s="86"/>
      <c r="U328" s="4"/>
    </row>
    <row r="329" spans="1:21" ht="15.75" customHeight="1">
      <c r="A329" s="4"/>
      <c r="C329" s="86"/>
      <c r="D329" s="86"/>
      <c r="E329" s="86"/>
      <c r="H329" s="87"/>
      <c r="J329" s="86"/>
      <c r="N329" s="86"/>
      <c r="U329" s="4"/>
    </row>
    <row r="330" spans="1:21" ht="15.75" customHeight="1">
      <c r="A330" s="4"/>
      <c r="C330" s="86"/>
      <c r="D330" s="86"/>
      <c r="E330" s="86"/>
      <c r="H330" s="87"/>
      <c r="J330" s="86"/>
      <c r="N330" s="86"/>
      <c r="U330" s="4"/>
    </row>
    <row r="331" spans="1:21" ht="15.75" customHeight="1">
      <c r="A331" s="4"/>
      <c r="C331" s="86"/>
      <c r="D331" s="86"/>
      <c r="E331" s="86"/>
      <c r="H331" s="87"/>
      <c r="J331" s="86"/>
      <c r="N331" s="86"/>
      <c r="U331" s="4"/>
    </row>
    <row r="332" spans="1:21" ht="15.75" customHeight="1">
      <c r="A332" s="4"/>
      <c r="C332" s="86"/>
      <c r="D332" s="86"/>
      <c r="E332" s="86"/>
      <c r="H332" s="87"/>
      <c r="J332" s="86"/>
      <c r="N332" s="86"/>
      <c r="U332" s="4"/>
    </row>
    <row r="333" spans="1:21" ht="15.75" customHeight="1">
      <c r="A333" s="4"/>
      <c r="C333" s="86"/>
      <c r="D333" s="86"/>
      <c r="E333" s="86"/>
      <c r="H333" s="87"/>
      <c r="J333" s="86"/>
      <c r="N333" s="86"/>
      <c r="U333" s="4"/>
    </row>
    <row r="334" spans="1:21" ht="15.75" customHeight="1">
      <c r="A334" s="4"/>
      <c r="C334" s="86"/>
      <c r="D334" s="86"/>
      <c r="E334" s="86"/>
      <c r="H334" s="87"/>
      <c r="J334" s="86"/>
      <c r="N334" s="86"/>
      <c r="U334" s="4"/>
    </row>
    <row r="335" spans="1:21" ht="15.75" customHeight="1">
      <c r="A335" s="4"/>
      <c r="C335" s="86"/>
      <c r="D335" s="86"/>
      <c r="E335" s="86"/>
      <c r="H335" s="87"/>
      <c r="J335" s="86"/>
      <c r="N335" s="86"/>
      <c r="U335" s="4"/>
    </row>
    <row r="336" spans="1:21" ht="15.75" customHeight="1">
      <c r="A336" s="4"/>
      <c r="C336" s="86"/>
      <c r="D336" s="86"/>
      <c r="E336" s="86"/>
      <c r="H336" s="87"/>
      <c r="J336" s="86"/>
      <c r="N336" s="86"/>
      <c r="U336" s="4"/>
    </row>
    <row r="337" spans="1:21" ht="15.75" customHeight="1">
      <c r="A337" s="4"/>
      <c r="C337" s="86"/>
      <c r="D337" s="86"/>
      <c r="E337" s="86"/>
      <c r="H337" s="87"/>
      <c r="J337" s="86"/>
      <c r="N337" s="86"/>
      <c r="U337" s="4"/>
    </row>
    <row r="338" spans="1:21" ht="15.75" customHeight="1">
      <c r="A338" s="4"/>
      <c r="C338" s="86"/>
      <c r="D338" s="86"/>
      <c r="E338" s="86"/>
      <c r="H338" s="87"/>
      <c r="J338" s="86"/>
      <c r="N338" s="86"/>
      <c r="U338" s="4"/>
    </row>
    <row r="339" spans="1:21" ht="15.75" customHeight="1">
      <c r="A339" s="4"/>
      <c r="C339" s="86"/>
      <c r="D339" s="86"/>
      <c r="E339" s="86"/>
      <c r="H339" s="87"/>
      <c r="J339" s="86"/>
      <c r="N339" s="86"/>
      <c r="U339" s="4"/>
    </row>
    <row r="340" spans="1:21" ht="15.75" customHeight="1">
      <c r="A340" s="4"/>
      <c r="C340" s="86"/>
      <c r="D340" s="86"/>
      <c r="E340" s="86"/>
      <c r="H340" s="87"/>
      <c r="J340" s="86"/>
      <c r="N340" s="86"/>
      <c r="U340" s="4"/>
    </row>
    <row r="341" spans="1:21" ht="15.75" customHeight="1">
      <c r="A341" s="4"/>
      <c r="C341" s="86"/>
      <c r="D341" s="86"/>
      <c r="E341" s="86"/>
      <c r="H341" s="87"/>
      <c r="J341" s="86"/>
      <c r="N341" s="86"/>
      <c r="U341" s="4"/>
    </row>
    <row r="342" spans="1:21" ht="15.75" customHeight="1">
      <c r="A342" s="4"/>
      <c r="C342" s="86"/>
      <c r="D342" s="86"/>
      <c r="E342" s="86"/>
      <c r="H342" s="87"/>
      <c r="J342" s="86"/>
      <c r="N342" s="86"/>
      <c r="U342" s="4"/>
    </row>
    <row r="343" spans="1:21" ht="15.75" customHeight="1">
      <c r="A343" s="4"/>
      <c r="C343" s="86"/>
      <c r="D343" s="86"/>
      <c r="E343" s="86"/>
      <c r="H343" s="87"/>
      <c r="J343" s="86"/>
      <c r="N343" s="86"/>
      <c r="U343" s="4"/>
    </row>
    <row r="344" spans="1:21" ht="15.75" customHeight="1">
      <c r="A344" s="4"/>
      <c r="C344" s="86"/>
      <c r="D344" s="86"/>
      <c r="E344" s="86"/>
      <c r="H344" s="87"/>
      <c r="J344" s="86"/>
      <c r="N344" s="86"/>
      <c r="U344" s="4"/>
    </row>
    <row r="345" spans="1:21" ht="15.75" customHeight="1">
      <c r="A345" s="4"/>
      <c r="C345" s="86"/>
      <c r="D345" s="86"/>
      <c r="E345" s="86"/>
      <c r="H345" s="87"/>
      <c r="J345" s="86"/>
      <c r="N345" s="86"/>
      <c r="U345" s="4"/>
    </row>
    <row r="346" spans="1:21" ht="15.75" customHeight="1">
      <c r="A346" s="4"/>
      <c r="C346" s="86"/>
      <c r="D346" s="86"/>
      <c r="E346" s="86"/>
      <c r="H346" s="87"/>
      <c r="J346" s="86"/>
      <c r="N346" s="86"/>
      <c r="U346" s="4"/>
    </row>
    <row r="347" spans="1:21" ht="15.75" customHeight="1">
      <c r="A347" s="4"/>
      <c r="C347" s="86"/>
      <c r="D347" s="86"/>
      <c r="E347" s="86"/>
      <c r="H347" s="87"/>
      <c r="J347" s="86"/>
      <c r="N347" s="86"/>
      <c r="U347" s="4"/>
    </row>
    <row r="348" spans="1:21" ht="15.75" customHeight="1">
      <c r="A348" s="4"/>
      <c r="C348" s="86"/>
      <c r="D348" s="86"/>
      <c r="E348" s="86"/>
      <c r="H348" s="87"/>
      <c r="J348" s="86"/>
      <c r="N348" s="86"/>
      <c r="U348" s="4"/>
    </row>
    <row r="349" spans="1:21" ht="15.75" customHeight="1">
      <c r="A349" s="4"/>
      <c r="C349" s="86"/>
      <c r="D349" s="86"/>
      <c r="E349" s="86"/>
      <c r="H349" s="87"/>
      <c r="J349" s="86"/>
      <c r="N349" s="86"/>
      <c r="U349" s="4"/>
    </row>
    <row r="350" spans="1:21" ht="15.75" customHeight="1">
      <c r="A350" s="4"/>
      <c r="C350" s="86"/>
      <c r="D350" s="86"/>
      <c r="E350" s="86"/>
      <c r="H350" s="87"/>
      <c r="J350" s="86"/>
      <c r="N350" s="86"/>
      <c r="U350" s="4"/>
    </row>
    <row r="351" spans="1:21" ht="15.75" customHeight="1">
      <c r="A351" s="4"/>
      <c r="C351" s="86"/>
      <c r="D351" s="86"/>
      <c r="E351" s="86"/>
      <c r="H351" s="87"/>
      <c r="J351" s="86"/>
      <c r="N351" s="86"/>
      <c r="U351" s="4"/>
    </row>
    <row r="352" spans="1:21" ht="15.75" customHeight="1">
      <c r="A352" s="4"/>
      <c r="C352" s="86"/>
      <c r="D352" s="86"/>
      <c r="E352" s="86"/>
      <c r="H352" s="87"/>
      <c r="J352" s="86"/>
      <c r="N352" s="86"/>
      <c r="U352" s="4"/>
    </row>
    <row r="353" spans="1:21" ht="15.75" customHeight="1">
      <c r="A353" s="4"/>
      <c r="C353" s="86"/>
      <c r="D353" s="86"/>
      <c r="E353" s="86"/>
      <c r="H353" s="87"/>
      <c r="J353" s="86"/>
      <c r="N353" s="86"/>
      <c r="U353" s="4"/>
    </row>
    <row r="354" spans="1:21" ht="15.75" customHeight="1">
      <c r="A354" s="4"/>
      <c r="C354" s="86"/>
      <c r="D354" s="86"/>
      <c r="E354" s="86"/>
      <c r="H354" s="87"/>
      <c r="J354" s="86"/>
      <c r="N354" s="86"/>
      <c r="U354" s="4"/>
    </row>
    <row r="355" spans="1:21" ht="15.75" customHeight="1">
      <c r="A355" s="4"/>
      <c r="C355" s="86"/>
      <c r="D355" s="86"/>
      <c r="E355" s="86"/>
      <c r="H355" s="87"/>
      <c r="J355" s="86"/>
      <c r="N355" s="86"/>
      <c r="U355" s="4"/>
    </row>
    <row r="356" spans="1:21" ht="15.75" customHeight="1">
      <c r="A356" s="4"/>
      <c r="C356" s="86"/>
      <c r="D356" s="86"/>
      <c r="E356" s="86"/>
      <c r="H356" s="87"/>
      <c r="J356" s="86"/>
      <c r="N356" s="86"/>
      <c r="U356" s="4"/>
    </row>
    <row r="357" spans="1:21" ht="15.75" customHeight="1">
      <c r="A357" s="4"/>
      <c r="C357" s="86"/>
      <c r="D357" s="86"/>
      <c r="E357" s="86"/>
      <c r="H357" s="87"/>
      <c r="J357" s="86"/>
      <c r="N357" s="86"/>
      <c r="U357" s="4"/>
    </row>
    <row r="358" spans="1:21" ht="15.75" customHeight="1">
      <c r="A358" s="4"/>
      <c r="C358" s="86"/>
      <c r="D358" s="86"/>
      <c r="E358" s="86"/>
      <c r="H358" s="87"/>
      <c r="J358" s="86"/>
      <c r="N358" s="86"/>
      <c r="U358" s="4"/>
    </row>
    <row r="359" spans="1:21" ht="15.75" customHeight="1">
      <c r="A359" s="4"/>
      <c r="C359" s="86"/>
      <c r="D359" s="86"/>
      <c r="E359" s="86"/>
      <c r="H359" s="87"/>
      <c r="J359" s="86"/>
      <c r="N359" s="86"/>
      <c r="U359" s="4"/>
    </row>
    <row r="360" spans="1:21" ht="15.75" customHeight="1">
      <c r="A360" s="4"/>
      <c r="C360" s="86"/>
      <c r="D360" s="86"/>
      <c r="E360" s="86"/>
      <c r="H360" s="87"/>
      <c r="J360" s="86"/>
      <c r="N360" s="86"/>
      <c r="U360" s="4"/>
    </row>
    <row r="361" spans="1:21" ht="15.75" customHeight="1">
      <c r="A361" s="4"/>
      <c r="C361" s="86"/>
      <c r="D361" s="86"/>
      <c r="E361" s="86"/>
      <c r="H361" s="87"/>
      <c r="J361" s="86"/>
      <c r="N361" s="86"/>
      <c r="U361" s="4"/>
    </row>
    <row r="362" spans="1:21" ht="15.75" customHeight="1">
      <c r="A362" s="4"/>
      <c r="C362" s="86"/>
      <c r="D362" s="86"/>
      <c r="E362" s="86"/>
      <c r="H362" s="87"/>
      <c r="J362" s="86"/>
      <c r="N362" s="86"/>
      <c r="U362" s="4"/>
    </row>
    <row r="363" spans="1:21" ht="15.75" customHeight="1">
      <c r="A363" s="4"/>
      <c r="C363" s="86"/>
      <c r="D363" s="86"/>
      <c r="E363" s="86"/>
      <c r="H363" s="87"/>
      <c r="J363" s="86"/>
      <c r="N363" s="86"/>
      <c r="U363" s="4"/>
    </row>
    <row r="364" spans="1:21" ht="15.75" customHeight="1">
      <c r="A364" s="4"/>
      <c r="C364" s="86"/>
      <c r="D364" s="86"/>
      <c r="E364" s="86"/>
      <c r="H364" s="87"/>
      <c r="J364" s="86"/>
      <c r="N364" s="86"/>
      <c r="U364" s="4"/>
    </row>
    <row r="365" spans="1:21" ht="15.75" customHeight="1">
      <c r="A365" s="4"/>
      <c r="C365" s="86"/>
      <c r="D365" s="86"/>
      <c r="E365" s="86"/>
      <c r="H365" s="87"/>
      <c r="J365" s="86"/>
      <c r="N365" s="86"/>
      <c r="U365" s="4"/>
    </row>
    <row r="366" spans="1:21" ht="15.75" customHeight="1">
      <c r="A366" s="4"/>
      <c r="C366" s="86"/>
      <c r="D366" s="86"/>
      <c r="E366" s="86"/>
      <c r="H366" s="87"/>
      <c r="J366" s="86"/>
      <c r="N366" s="86"/>
      <c r="U366" s="4"/>
    </row>
    <row r="367" spans="1:21" ht="15.75" customHeight="1">
      <c r="A367" s="4"/>
      <c r="C367" s="86"/>
      <c r="D367" s="86"/>
      <c r="E367" s="86"/>
      <c r="H367" s="87"/>
      <c r="J367" s="86"/>
      <c r="N367" s="86"/>
      <c r="U367" s="4"/>
    </row>
    <row r="368" spans="1:21" ht="15.75" customHeight="1">
      <c r="A368" s="4"/>
      <c r="C368" s="86"/>
      <c r="D368" s="86"/>
      <c r="E368" s="86"/>
      <c r="H368" s="87"/>
      <c r="J368" s="86"/>
      <c r="N368" s="86"/>
      <c r="U368" s="4"/>
    </row>
    <row r="369" spans="1:21" ht="15.75" customHeight="1">
      <c r="A369" s="4"/>
      <c r="C369" s="86"/>
      <c r="D369" s="86"/>
      <c r="E369" s="86"/>
      <c r="H369" s="87"/>
      <c r="J369" s="86"/>
      <c r="N369" s="86"/>
      <c r="U369" s="4"/>
    </row>
    <row r="370" spans="1:21" ht="15.75" customHeight="1">
      <c r="A370" s="4"/>
      <c r="C370" s="86"/>
      <c r="D370" s="86"/>
      <c r="E370" s="86"/>
      <c r="H370" s="87"/>
      <c r="J370" s="86"/>
      <c r="N370" s="86"/>
      <c r="U370" s="4"/>
    </row>
    <row r="371" spans="1:21" ht="15.75" customHeight="1">
      <c r="A371" s="4"/>
      <c r="C371" s="86"/>
      <c r="D371" s="86"/>
      <c r="E371" s="86"/>
      <c r="H371" s="87"/>
      <c r="J371" s="86"/>
      <c r="N371" s="86"/>
      <c r="U371" s="4"/>
    </row>
    <row r="372" spans="1:21" ht="15.75" customHeight="1">
      <c r="A372" s="4"/>
      <c r="C372" s="86"/>
      <c r="D372" s="86"/>
      <c r="E372" s="86"/>
      <c r="H372" s="87"/>
      <c r="J372" s="86"/>
      <c r="N372" s="86"/>
      <c r="U372" s="4"/>
    </row>
    <row r="373" spans="1:21" ht="15.75" customHeight="1">
      <c r="A373" s="4"/>
      <c r="C373" s="86"/>
      <c r="D373" s="86"/>
      <c r="E373" s="86"/>
      <c r="H373" s="87"/>
      <c r="J373" s="86"/>
      <c r="N373" s="86"/>
      <c r="U373" s="4"/>
    </row>
    <row r="374" spans="1:21" ht="15.75" customHeight="1">
      <c r="A374" s="4"/>
      <c r="C374" s="86"/>
      <c r="D374" s="86"/>
      <c r="E374" s="86"/>
      <c r="H374" s="87"/>
      <c r="J374" s="86"/>
      <c r="N374" s="86"/>
      <c r="U374" s="4"/>
    </row>
    <row r="375" spans="1:21" ht="15.75" customHeight="1">
      <c r="A375" s="4"/>
      <c r="C375" s="86"/>
      <c r="D375" s="86"/>
      <c r="E375" s="86"/>
      <c r="H375" s="87"/>
      <c r="J375" s="86"/>
      <c r="N375" s="86"/>
      <c r="U375" s="4"/>
    </row>
    <row r="376" spans="1:21" ht="15.75" customHeight="1">
      <c r="A376" s="4"/>
      <c r="C376" s="86"/>
      <c r="D376" s="86"/>
      <c r="E376" s="86"/>
      <c r="H376" s="87"/>
      <c r="J376" s="86"/>
      <c r="N376" s="86"/>
      <c r="U376" s="4"/>
    </row>
    <row r="377" spans="1:21" ht="15.75" customHeight="1">
      <c r="A377" s="4"/>
      <c r="C377" s="86"/>
      <c r="D377" s="86"/>
      <c r="E377" s="86"/>
      <c r="H377" s="87"/>
      <c r="J377" s="86"/>
      <c r="N377" s="86"/>
      <c r="U377" s="4"/>
    </row>
    <row r="378" spans="1:21" ht="15.75" customHeight="1">
      <c r="A378" s="4"/>
      <c r="C378" s="86"/>
      <c r="D378" s="86"/>
      <c r="E378" s="86"/>
      <c r="H378" s="87"/>
      <c r="J378" s="86"/>
      <c r="N378" s="86"/>
      <c r="U378" s="4"/>
    </row>
    <row r="379" spans="1:21" ht="15.75" customHeight="1">
      <c r="A379" s="4"/>
      <c r="C379" s="86"/>
      <c r="D379" s="86"/>
      <c r="E379" s="86"/>
      <c r="H379" s="87"/>
      <c r="J379" s="86"/>
      <c r="N379" s="86"/>
      <c r="U379" s="4"/>
    </row>
    <row r="380" spans="1:21" ht="15.75" customHeight="1">
      <c r="A380" s="4"/>
      <c r="C380" s="86"/>
      <c r="D380" s="86"/>
      <c r="E380" s="86"/>
      <c r="H380" s="87"/>
      <c r="J380" s="86"/>
      <c r="N380" s="86"/>
      <c r="U380" s="4"/>
    </row>
    <row r="381" spans="1:21" ht="15.75" customHeight="1">
      <c r="A381" s="4"/>
      <c r="C381" s="86"/>
      <c r="D381" s="86"/>
      <c r="E381" s="86"/>
      <c r="H381" s="87"/>
      <c r="J381" s="86"/>
      <c r="N381" s="86"/>
      <c r="U381" s="4"/>
    </row>
    <row r="382" spans="1:21" ht="15.75" customHeight="1">
      <c r="A382" s="4"/>
      <c r="C382" s="86"/>
      <c r="D382" s="86"/>
      <c r="E382" s="86"/>
      <c r="H382" s="87"/>
      <c r="J382" s="86"/>
      <c r="N382" s="86"/>
      <c r="U382" s="4"/>
    </row>
    <row r="383" spans="1:21" ht="15.75" customHeight="1">
      <c r="A383" s="4"/>
      <c r="C383" s="86"/>
      <c r="D383" s="86"/>
      <c r="E383" s="86"/>
      <c r="H383" s="87"/>
      <c r="J383" s="86"/>
      <c r="N383" s="86"/>
      <c r="U383" s="4"/>
    </row>
    <row r="384" spans="1:21" ht="15.75" customHeight="1">
      <c r="A384" s="4"/>
      <c r="C384" s="86"/>
      <c r="D384" s="86"/>
      <c r="E384" s="86"/>
      <c r="H384" s="87"/>
      <c r="J384" s="86"/>
      <c r="N384" s="86"/>
      <c r="U384" s="4"/>
    </row>
    <row r="385" spans="1:21" ht="15.75" customHeight="1">
      <c r="A385" s="4"/>
      <c r="C385" s="86"/>
      <c r="D385" s="86"/>
      <c r="E385" s="86"/>
      <c r="H385" s="87"/>
      <c r="J385" s="86"/>
      <c r="N385" s="86"/>
      <c r="U385" s="4"/>
    </row>
    <row r="386" spans="1:21" ht="15.75" customHeight="1">
      <c r="A386" s="4"/>
      <c r="C386" s="86"/>
      <c r="D386" s="86"/>
      <c r="E386" s="86"/>
      <c r="H386" s="87"/>
      <c r="J386" s="86"/>
      <c r="N386" s="86"/>
      <c r="U386" s="4"/>
    </row>
    <row r="387" spans="1:21" ht="15.75" customHeight="1">
      <c r="A387" s="4"/>
      <c r="C387" s="86"/>
      <c r="D387" s="86"/>
      <c r="E387" s="86"/>
      <c r="H387" s="87"/>
      <c r="J387" s="86"/>
      <c r="N387" s="86"/>
      <c r="U387" s="4"/>
    </row>
    <row r="388" spans="1:21" ht="15.75" customHeight="1">
      <c r="A388" s="4"/>
      <c r="C388" s="86"/>
      <c r="D388" s="86"/>
      <c r="E388" s="86"/>
      <c r="H388" s="87"/>
      <c r="J388" s="86"/>
      <c r="N388" s="86"/>
      <c r="U388" s="4"/>
    </row>
    <row r="389" spans="1:21" ht="15.75" customHeight="1">
      <c r="A389" s="4"/>
      <c r="C389" s="86"/>
      <c r="D389" s="86"/>
      <c r="E389" s="86"/>
      <c r="H389" s="87"/>
      <c r="J389" s="86"/>
      <c r="N389" s="86"/>
      <c r="U389" s="4"/>
    </row>
    <row r="390" spans="1:21" ht="15.75" customHeight="1">
      <c r="A390" s="4"/>
      <c r="C390" s="86"/>
      <c r="D390" s="86"/>
      <c r="E390" s="86"/>
      <c r="H390" s="87"/>
      <c r="J390" s="86"/>
      <c r="N390" s="86"/>
      <c r="U390" s="4"/>
    </row>
    <row r="391" spans="1:21" ht="15.75" customHeight="1">
      <c r="A391" s="4"/>
      <c r="C391" s="86"/>
      <c r="D391" s="86"/>
      <c r="E391" s="86"/>
      <c r="H391" s="87"/>
      <c r="J391" s="86"/>
      <c r="N391" s="86"/>
      <c r="U391" s="4"/>
    </row>
    <row r="392" spans="1:21" ht="15.75" customHeight="1">
      <c r="A392" s="4"/>
      <c r="C392" s="86"/>
      <c r="D392" s="86"/>
      <c r="E392" s="86"/>
      <c r="H392" s="87"/>
      <c r="J392" s="86"/>
      <c r="N392" s="86"/>
      <c r="U392" s="4"/>
    </row>
    <row r="393" spans="1:21" ht="15.75" customHeight="1">
      <c r="A393" s="4"/>
      <c r="C393" s="86"/>
      <c r="D393" s="86"/>
      <c r="E393" s="86"/>
      <c r="H393" s="87"/>
      <c r="J393" s="86"/>
      <c r="N393" s="86"/>
      <c r="U393" s="4"/>
    </row>
    <row r="394" spans="1:21" ht="15.75" customHeight="1">
      <c r="A394" s="4"/>
      <c r="C394" s="86"/>
      <c r="D394" s="86"/>
      <c r="E394" s="86"/>
      <c r="H394" s="87"/>
      <c r="J394" s="86"/>
      <c r="N394" s="86"/>
      <c r="U394" s="4"/>
    </row>
    <row r="395" spans="1:21" ht="15.75" customHeight="1">
      <c r="A395" s="4"/>
      <c r="C395" s="86"/>
      <c r="D395" s="86"/>
      <c r="E395" s="86"/>
      <c r="H395" s="87"/>
      <c r="J395" s="86"/>
      <c r="N395" s="86"/>
      <c r="U395" s="4"/>
    </row>
    <row r="396" spans="1:21" ht="15.75" customHeight="1">
      <c r="A396" s="4"/>
      <c r="C396" s="86"/>
      <c r="D396" s="86"/>
      <c r="E396" s="86"/>
      <c r="H396" s="87"/>
      <c r="J396" s="86"/>
      <c r="N396" s="86"/>
      <c r="U396" s="4"/>
    </row>
    <row r="397" spans="1:21" ht="15.75" customHeight="1">
      <c r="A397" s="4"/>
      <c r="C397" s="86"/>
      <c r="D397" s="86"/>
      <c r="E397" s="86"/>
      <c r="H397" s="87"/>
      <c r="J397" s="86"/>
      <c r="N397" s="86"/>
      <c r="U397" s="4"/>
    </row>
    <row r="398" spans="1:21" ht="15.75" customHeight="1">
      <c r="A398" s="4"/>
      <c r="C398" s="86"/>
      <c r="D398" s="86"/>
      <c r="E398" s="86"/>
      <c r="H398" s="87"/>
      <c r="J398" s="86"/>
      <c r="N398" s="86"/>
      <c r="U398" s="4"/>
    </row>
    <row r="399" spans="1:21" ht="15.75" customHeight="1">
      <c r="A399" s="4"/>
      <c r="C399" s="86"/>
      <c r="D399" s="86"/>
      <c r="E399" s="86"/>
      <c r="H399" s="87"/>
      <c r="J399" s="86"/>
      <c r="N399" s="86"/>
      <c r="U399" s="4"/>
    </row>
    <row r="400" spans="1:21" ht="15.75" customHeight="1">
      <c r="A400" s="4"/>
      <c r="C400" s="86"/>
      <c r="D400" s="86"/>
      <c r="E400" s="86"/>
      <c r="H400" s="87"/>
      <c r="J400" s="86"/>
      <c r="N400" s="86"/>
      <c r="U400" s="4"/>
    </row>
    <row r="401" spans="1:21" ht="15.75" customHeight="1">
      <c r="A401" s="4"/>
      <c r="C401" s="86"/>
      <c r="D401" s="86"/>
      <c r="E401" s="86"/>
      <c r="H401" s="87"/>
      <c r="J401" s="86"/>
      <c r="N401" s="86"/>
      <c r="U401" s="4"/>
    </row>
    <row r="402" spans="1:21" ht="15.75" customHeight="1">
      <c r="A402" s="4"/>
      <c r="C402" s="86"/>
      <c r="D402" s="86"/>
      <c r="E402" s="86"/>
      <c r="H402" s="87"/>
      <c r="J402" s="86"/>
      <c r="N402" s="86"/>
      <c r="U402" s="4"/>
    </row>
    <row r="403" spans="1:21" ht="15.75" customHeight="1">
      <c r="A403" s="4"/>
      <c r="C403" s="86"/>
      <c r="D403" s="86"/>
      <c r="E403" s="86"/>
      <c r="H403" s="87"/>
      <c r="J403" s="86"/>
      <c r="N403" s="86"/>
      <c r="U403" s="4"/>
    </row>
    <row r="404" spans="1:21" ht="15.75" customHeight="1">
      <c r="A404" s="4"/>
      <c r="C404" s="86"/>
      <c r="D404" s="86"/>
      <c r="E404" s="86"/>
      <c r="H404" s="87"/>
      <c r="J404" s="86"/>
      <c r="N404" s="86"/>
      <c r="U404" s="4"/>
    </row>
    <row r="405" spans="1:21" ht="15.75" customHeight="1">
      <c r="A405" s="4"/>
      <c r="C405" s="86"/>
      <c r="D405" s="86"/>
      <c r="E405" s="86"/>
      <c r="H405" s="87"/>
      <c r="J405" s="86"/>
      <c r="N405" s="86"/>
      <c r="U405" s="4"/>
    </row>
    <row r="406" spans="1:21" ht="15.75" customHeight="1">
      <c r="A406" s="4"/>
      <c r="C406" s="86"/>
      <c r="D406" s="86"/>
      <c r="E406" s="86"/>
      <c r="H406" s="87"/>
      <c r="J406" s="86"/>
      <c r="N406" s="86"/>
      <c r="U406" s="4"/>
    </row>
    <row r="407" spans="1:21" ht="15.75" customHeight="1">
      <c r="A407" s="4"/>
      <c r="C407" s="86"/>
      <c r="D407" s="86"/>
      <c r="E407" s="86"/>
      <c r="H407" s="87"/>
      <c r="J407" s="86"/>
      <c r="N407" s="86"/>
      <c r="U407" s="4"/>
    </row>
    <row r="408" spans="1:21" ht="15.75" customHeight="1">
      <c r="A408" s="4"/>
      <c r="C408" s="86"/>
      <c r="D408" s="86"/>
      <c r="E408" s="86"/>
      <c r="H408" s="87"/>
      <c r="J408" s="86"/>
      <c r="N408" s="86"/>
      <c r="U408" s="4"/>
    </row>
    <row r="409" spans="1:21" ht="15.75" customHeight="1">
      <c r="A409" s="4"/>
      <c r="C409" s="86"/>
      <c r="D409" s="86"/>
      <c r="E409" s="86"/>
      <c r="H409" s="87"/>
      <c r="J409" s="86"/>
      <c r="N409" s="86"/>
      <c r="U409" s="4"/>
    </row>
    <row r="410" spans="1:21" ht="15.75" customHeight="1">
      <c r="A410" s="4"/>
      <c r="C410" s="86"/>
      <c r="D410" s="86"/>
      <c r="E410" s="86"/>
      <c r="H410" s="87"/>
      <c r="J410" s="86"/>
      <c r="N410" s="86"/>
      <c r="U410" s="4"/>
    </row>
    <row r="411" spans="1:21" ht="15.75" customHeight="1">
      <c r="A411" s="4"/>
      <c r="C411" s="86"/>
      <c r="D411" s="86"/>
      <c r="E411" s="86"/>
      <c r="H411" s="87"/>
      <c r="J411" s="86"/>
      <c r="N411" s="86"/>
      <c r="U411" s="4"/>
    </row>
    <row r="412" spans="1:21" ht="15.75" customHeight="1">
      <c r="A412" s="4"/>
      <c r="C412" s="86"/>
      <c r="D412" s="86"/>
      <c r="E412" s="86"/>
      <c r="H412" s="87"/>
      <c r="J412" s="86"/>
      <c r="N412" s="86"/>
      <c r="U412" s="4"/>
    </row>
    <row r="413" spans="1:21" ht="15.75" customHeight="1">
      <c r="A413" s="4"/>
      <c r="C413" s="86"/>
      <c r="D413" s="86"/>
      <c r="E413" s="86"/>
      <c r="H413" s="87"/>
      <c r="J413" s="86"/>
      <c r="N413" s="86"/>
      <c r="U413" s="4"/>
    </row>
    <row r="414" spans="1:21" ht="15.75" customHeight="1">
      <c r="A414" s="4"/>
      <c r="C414" s="86"/>
      <c r="D414" s="86"/>
      <c r="E414" s="86"/>
      <c r="H414" s="87"/>
      <c r="J414" s="86"/>
      <c r="N414" s="86"/>
      <c r="U414" s="4"/>
    </row>
    <row r="415" spans="1:21" ht="15.75" customHeight="1">
      <c r="A415" s="4"/>
      <c r="C415" s="86"/>
      <c r="D415" s="86"/>
      <c r="E415" s="86"/>
      <c r="H415" s="87"/>
      <c r="J415" s="86"/>
      <c r="N415" s="86"/>
      <c r="U415" s="4"/>
    </row>
    <row r="416" spans="1:21" ht="15.75" customHeight="1">
      <c r="A416" s="4"/>
      <c r="C416" s="86"/>
      <c r="D416" s="86"/>
      <c r="E416" s="86"/>
      <c r="H416" s="87"/>
      <c r="J416" s="86"/>
      <c r="N416" s="86"/>
      <c r="U416" s="4"/>
    </row>
    <row r="417" spans="1:21" ht="15.75" customHeight="1">
      <c r="A417" s="4"/>
      <c r="C417" s="86"/>
      <c r="D417" s="86"/>
      <c r="E417" s="86"/>
      <c r="H417" s="87"/>
      <c r="J417" s="86"/>
      <c r="N417" s="86"/>
      <c r="U417" s="4"/>
    </row>
    <row r="418" spans="1:21" ht="15.75" customHeight="1">
      <c r="A418" s="4"/>
      <c r="C418" s="86"/>
      <c r="D418" s="86"/>
      <c r="E418" s="86"/>
      <c r="H418" s="87"/>
      <c r="J418" s="86"/>
      <c r="N418" s="86"/>
      <c r="U418" s="4"/>
    </row>
    <row r="419" spans="1:21" ht="15.75" customHeight="1">
      <c r="A419" s="4"/>
      <c r="C419" s="86"/>
      <c r="D419" s="86"/>
      <c r="E419" s="86"/>
      <c r="H419" s="87"/>
      <c r="J419" s="86"/>
      <c r="N419" s="86"/>
      <c r="U419" s="4"/>
    </row>
    <row r="420" spans="1:21" ht="15.75" customHeight="1">
      <c r="A420" s="4"/>
      <c r="C420" s="86"/>
      <c r="D420" s="86"/>
      <c r="E420" s="86"/>
      <c r="H420" s="87"/>
      <c r="J420" s="86"/>
      <c r="N420" s="86"/>
      <c r="U420" s="4"/>
    </row>
    <row r="421" spans="1:21" ht="15.75" customHeight="1">
      <c r="A421" s="4"/>
      <c r="C421" s="86"/>
      <c r="D421" s="86"/>
      <c r="E421" s="86"/>
      <c r="H421" s="87"/>
      <c r="J421" s="86"/>
      <c r="N421" s="86"/>
      <c r="U421" s="4"/>
    </row>
    <row r="422" spans="1:21" ht="15.75" customHeight="1">
      <c r="A422" s="4"/>
      <c r="C422" s="86"/>
      <c r="D422" s="86"/>
      <c r="E422" s="86"/>
      <c r="H422" s="87"/>
      <c r="J422" s="86"/>
      <c r="N422" s="86"/>
      <c r="U422" s="4"/>
    </row>
    <row r="423" spans="1:21" ht="15.75" customHeight="1">
      <c r="A423" s="4"/>
      <c r="C423" s="86"/>
      <c r="D423" s="86"/>
      <c r="E423" s="86"/>
      <c r="H423" s="87"/>
      <c r="J423" s="86"/>
      <c r="N423" s="86"/>
      <c r="U423" s="4"/>
    </row>
    <row r="424" spans="1:21" ht="15.75" customHeight="1">
      <c r="A424" s="4"/>
      <c r="C424" s="86"/>
      <c r="D424" s="86"/>
      <c r="E424" s="86"/>
      <c r="H424" s="87"/>
      <c r="J424" s="86"/>
      <c r="N424" s="86"/>
      <c r="U424" s="4"/>
    </row>
    <row r="425" spans="1:21" ht="15.75" customHeight="1">
      <c r="A425" s="4"/>
      <c r="C425" s="86"/>
      <c r="D425" s="86"/>
      <c r="E425" s="86"/>
      <c r="H425" s="87"/>
      <c r="J425" s="86"/>
      <c r="N425" s="86"/>
      <c r="U425" s="4"/>
    </row>
    <row r="426" spans="1:21" ht="15.75" customHeight="1">
      <c r="A426" s="4"/>
      <c r="C426" s="86"/>
      <c r="D426" s="86"/>
      <c r="E426" s="86"/>
      <c r="H426" s="87"/>
      <c r="J426" s="86"/>
      <c r="N426" s="86"/>
      <c r="U426" s="4"/>
    </row>
    <row r="427" spans="1:21" ht="15.75" customHeight="1">
      <c r="A427" s="4"/>
      <c r="C427" s="86"/>
      <c r="D427" s="86"/>
      <c r="E427" s="86"/>
      <c r="H427" s="87"/>
      <c r="J427" s="86"/>
      <c r="N427" s="86"/>
      <c r="U427" s="4"/>
    </row>
    <row r="428" spans="1:21" ht="15.75" customHeight="1">
      <c r="A428" s="4"/>
      <c r="C428" s="86"/>
      <c r="D428" s="86"/>
      <c r="E428" s="86"/>
      <c r="H428" s="87"/>
      <c r="J428" s="86"/>
      <c r="N428" s="86"/>
      <c r="U428" s="4"/>
    </row>
    <row r="429" spans="1:21" ht="15.75" customHeight="1">
      <c r="A429" s="4"/>
      <c r="C429" s="86"/>
      <c r="D429" s="86"/>
      <c r="E429" s="86"/>
      <c r="H429" s="87"/>
      <c r="J429" s="86"/>
      <c r="N429" s="86"/>
      <c r="U429" s="4"/>
    </row>
    <row r="430" spans="1:21" ht="15.75" customHeight="1">
      <c r="A430" s="4"/>
      <c r="C430" s="86"/>
      <c r="D430" s="86"/>
      <c r="E430" s="86"/>
      <c r="H430" s="87"/>
      <c r="J430" s="86"/>
      <c r="N430" s="86"/>
      <c r="U430" s="4"/>
    </row>
    <row r="431" spans="1:21" ht="15.75" customHeight="1">
      <c r="A431" s="4"/>
      <c r="C431" s="86"/>
      <c r="D431" s="86"/>
      <c r="E431" s="86"/>
      <c r="H431" s="87"/>
      <c r="J431" s="86"/>
      <c r="N431" s="86"/>
      <c r="U431" s="4"/>
    </row>
    <row r="432" spans="1:21" ht="15.75" customHeight="1">
      <c r="A432" s="4"/>
      <c r="C432" s="86"/>
      <c r="D432" s="86"/>
      <c r="E432" s="86"/>
      <c r="H432" s="87"/>
      <c r="J432" s="86"/>
      <c r="N432" s="86"/>
      <c r="U432" s="4"/>
    </row>
    <row r="433" spans="1:21" ht="15.75" customHeight="1">
      <c r="A433" s="4"/>
      <c r="C433" s="86"/>
      <c r="D433" s="86"/>
      <c r="E433" s="86"/>
      <c r="H433" s="87"/>
      <c r="J433" s="86"/>
      <c r="N433" s="86"/>
      <c r="U433" s="4"/>
    </row>
    <row r="434" spans="1:21" ht="15.75" customHeight="1">
      <c r="A434" s="4"/>
      <c r="C434" s="86"/>
      <c r="D434" s="86"/>
      <c r="E434" s="86"/>
      <c r="H434" s="87"/>
      <c r="J434" s="86"/>
      <c r="N434" s="86"/>
      <c r="U434" s="4"/>
    </row>
    <row r="435" spans="1:21" ht="15.75" customHeight="1">
      <c r="A435" s="4"/>
      <c r="C435" s="86"/>
      <c r="D435" s="86"/>
      <c r="E435" s="86"/>
      <c r="H435" s="87"/>
      <c r="J435" s="86"/>
      <c r="N435" s="86"/>
      <c r="U435" s="4"/>
    </row>
    <row r="436" spans="1:21" ht="15.75" customHeight="1">
      <c r="A436" s="4"/>
      <c r="C436" s="86"/>
      <c r="D436" s="86"/>
      <c r="E436" s="86"/>
      <c r="H436" s="87"/>
      <c r="J436" s="86"/>
      <c r="N436" s="86"/>
      <c r="U436" s="4"/>
    </row>
    <row r="437" spans="1:21" ht="15.75" customHeight="1">
      <c r="A437" s="4"/>
      <c r="C437" s="86"/>
      <c r="D437" s="86"/>
      <c r="E437" s="86"/>
      <c r="H437" s="87"/>
      <c r="J437" s="86"/>
      <c r="N437" s="86"/>
      <c r="U437" s="4"/>
    </row>
    <row r="438" spans="1:21" ht="15.75" customHeight="1">
      <c r="A438" s="4"/>
      <c r="C438" s="86"/>
      <c r="D438" s="86"/>
      <c r="E438" s="86"/>
      <c r="H438" s="87"/>
      <c r="J438" s="86"/>
      <c r="N438" s="86"/>
      <c r="U438" s="4"/>
    </row>
    <row r="439" spans="1:21" ht="15.75" customHeight="1">
      <c r="A439" s="4"/>
      <c r="C439" s="86"/>
      <c r="D439" s="86"/>
      <c r="E439" s="86"/>
      <c r="H439" s="87"/>
      <c r="J439" s="86"/>
      <c r="N439" s="86"/>
      <c r="U439" s="4"/>
    </row>
    <row r="440" spans="1:21" ht="15.75" customHeight="1">
      <c r="A440" s="4"/>
      <c r="C440" s="86"/>
      <c r="D440" s="86"/>
      <c r="E440" s="86"/>
      <c r="H440" s="87"/>
      <c r="J440" s="86"/>
      <c r="N440" s="86"/>
      <c r="U440" s="4"/>
    </row>
    <row r="441" spans="1:21" ht="15.75" customHeight="1">
      <c r="A441" s="4"/>
      <c r="C441" s="86"/>
      <c r="D441" s="86"/>
      <c r="E441" s="86"/>
      <c r="H441" s="87"/>
      <c r="J441" s="86"/>
      <c r="N441" s="86"/>
      <c r="U441" s="4"/>
    </row>
    <row r="442" spans="1:21" ht="15.75" customHeight="1">
      <c r="A442" s="4"/>
      <c r="C442" s="86"/>
      <c r="D442" s="86"/>
      <c r="E442" s="86"/>
      <c r="H442" s="87"/>
      <c r="J442" s="86"/>
      <c r="N442" s="86"/>
      <c r="U442" s="4"/>
    </row>
    <row r="443" spans="1:21" ht="15.75" customHeight="1">
      <c r="A443" s="4"/>
      <c r="C443" s="86"/>
      <c r="D443" s="86"/>
      <c r="E443" s="86"/>
      <c r="H443" s="87"/>
      <c r="J443" s="86"/>
      <c r="N443" s="86"/>
      <c r="U443" s="4"/>
    </row>
    <row r="444" spans="1:21" ht="15.75" customHeight="1">
      <c r="A444" s="4"/>
      <c r="C444" s="86"/>
      <c r="D444" s="86"/>
      <c r="E444" s="86"/>
      <c r="H444" s="87"/>
      <c r="J444" s="86"/>
      <c r="N444" s="86"/>
      <c r="U444" s="4"/>
    </row>
    <row r="445" spans="1:21" ht="15.75" customHeight="1">
      <c r="A445" s="4"/>
      <c r="C445" s="86"/>
      <c r="D445" s="86"/>
      <c r="E445" s="86"/>
      <c r="H445" s="87"/>
      <c r="J445" s="86"/>
      <c r="N445" s="86"/>
      <c r="U445" s="4"/>
    </row>
    <row r="446" spans="1:21" ht="15.75" customHeight="1">
      <c r="A446" s="4"/>
      <c r="C446" s="86"/>
      <c r="D446" s="86"/>
      <c r="E446" s="86"/>
      <c r="H446" s="87"/>
      <c r="J446" s="86"/>
      <c r="N446" s="86"/>
      <c r="U446" s="4"/>
    </row>
    <row r="447" spans="1:21" ht="15.75" customHeight="1">
      <c r="A447" s="4"/>
      <c r="C447" s="86"/>
      <c r="D447" s="86"/>
      <c r="E447" s="86"/>
      <c r="H447" s="87"/>
      <c r="J447" s="86"/>
      <c r="N447" s="86"/>
      <c r="U447" s="4"/>
    </row>
    <row r="448" spans="1:21" ht="15.75" customHeight="1">
      <c r="A448" s="4"/>
      <c r="C448" s="86"/>
      <c r="D448" s="86"/>
      <c r="E448" s="86"/>
      <c r="H448" s="87"/>
      <c r="J448" s="86"/>
      <c r="N448" s="86"/>
      <c r="U448" s="4"/>
    </row>
    <row r="449" spans="1:21" ht="15.75" customHeight="1">
      <c r="A449" s="4"/>
      <c r="C449" s="86"/>
      <c r="D449" s="86"/>
      <c r="E449" s="86"/>
      <c r="H449" s="87"/>
      <c r="J449" s="86"/>
      <c r="N449" s="86"/>
      <c r="U449" s="4"/>
    </row>
    <row r="450" spans="1:21" ht="15.75" customHeight="1">
      <c r="A450" s="4"/>
      <c r="C450" s="86"/>
      <c r="D450" s="86"/>
      <c r="E450" s="86"/>
      <c r="H450" s="87"/>
      <c r="J450" s="86"/>
      <c r="N450" s="86"/>
      <c r="U450" s="4"/>
    </row>
    <row r="451" spans="1:21" ht="15.75" customHeight="1">
      <c r="A451" s="4"/>
      <c r="C451" s="86"/>
      <c r="D451" s="86"/>
      <c r="E451" s="86"/>
      <c r="H451" s="87"/>
      <c r="J451" s="86"/>
      <c r="N451" s="86"/>
      <c r="U451" s="4"/>
    </row>
    <row r="452" spans="1:21" ht="15.75" customHeight="1">
      <c r="A452" s="4"/>
      <c r="C452" s="86"/>
      <c r="D452" s="86"/>
      <c r="E452" s="86"/>
      <c r="H452" s="87"/>
      <c r="J452" s="86"/>
      <c r="N452" s="86"/>
      <c r="U452" s="4"/>
    </row>
    <row r="453" spans="1:21" ht="15.75" customHeight="1">
      <c r="A453" s="4"/>
      <c r="C453" s="86"/>
      <c r="D453" s="86"/>
      <c r="E453" s="86"/>
      <c r="H453" s="87"/>
      <c r="J453" s="86"/>
      <c r="N453" s="86"/>
      <c r="U453" s="4"/>
    </row>
    <row r="454" spans="1:21" ht="15.75" customHeight="1">
      <c r="A454" s="4"/>
      <c r="C454" s="86"/>
      <c r="D454" s="86"/>
      <c r="E454" s="86"/>
      <c r="H454" s="87"/>
      <c r="J454" s="86"/>
      <c r="N454" s="86"/>
      <c r="U454" s="4"/>
    </row>
    <row r="455" spans="1:21" ht="15.75" customHeight="1">
      <c r="A455" s="4"/>
      <c r="C455" s="86"/>
      <c r="D455" s="86"/>
      <c r="E455" s="86"/>
      <c r="H455" s="87"/>
      <c r="J455" s="86"/>
      <c r="N455" s="86"/>
      <c r="U455" s="4"/>
    </row>
    <row r="456" spans="1:21" ht="15.75" customHeight="1">
      <c r="A456" s="4"/>
      <c r="C456" s="86"/>
      <c r="D456" s="86"/>
      <c r="E456" s="86"/>
      <c r="H456" s="87"/>
      <c r="J456" s="86"/>
      <c r="N456" s="86"/>
      <c r="U456" s="4"/>
    </row>
    <row r="457" spans="1:21" ht="15.75" customHeight="1">
      <c r="A457" s="4"/>
      <c r="C457" s="86"/>
      <c r="D457" s="86"/>
      <c r="E457" s="86"/>
      <c r="H457" s="87"/>
      <c r="J457" s="86"/>
      <c r="N457" s="86"/>
      <c r="U457" s="4"/>
    </row>
    <row r="458" spans="1:21" ht="15.75" customHeight="1">
      <c r="A458" s="4"/>
      <c r="C458" s="86"/>
      <c r="D458" s="86"/>
      <c r="E458" s="86"/>
      <c r="H458" s="87"/>
      <c r="J458" s="86"/>
      <c r="N458" s="86"/>
      <c r="U458" s="4"/>
    </row>
    <row r="459" spans="1:21" ht="15.75" customHeight="1">
      <c r="A459" s="4"/>
      <c r="C459" s="86"/>
      <c r="D459" s="86"/>
      <c r="E459" s="86"/>
      <c r="H459" s="87"/>
      <c r="J459" s="86"/>
      <c r="N459" s="86"/>
      <c r="U459" s="4"/>
    </row>
    <row r="460" spans="1:21" ht="15.75" customHeight="1">
      <c r="A460" s="4"/>
      <c r="C460" s="86"/>
      <c r="D460" s="86"/>
      <c r="E460" s="86"/>
      <c r="H460" s="87"/>
      <c r="J460" s="86"/>
      <c r="N460" s="86"/>
      <c r="U460" s="4"/>
    </row>
    <row r="461" spans="1:21" ht="15.75" customHeight="1">
      <c r="A461" s="4"/>
      <c r="C461" s="86"/>
      <c r="D461" s="86"/>
      <c r="E461" s="86"/>
      <c r="H461" s="87"/>
      <c r="J461" s="86"/>
      <c r="N461" s="86"/>
      <c r="U461" s="4"/>
    </row>
    <row r="462" spans="1:21" ht="15.75" customHeight="1">
      <c r="A462" s="4"/>
      <c r="C462" s="86"/>
      <c r="D462" s="86"/>
      <c r="E462" s="86"/>
      <c r="H462" s="87"/>
      <c r="J462" s="86"/>
      <c r="N462" s="86"/>
      <c r="U462" s="4"/>
    </row>
    <row r="463" spans="1:21" ht="15.75" customHeight="1">
      <c r="A463" s="4"/>
      <c r="C463" s="86"/>
      <c r="D463" s="86"/>
      <c r="E463" s="86"/>
      <c r="H463" s="87"/>
      <c r="J463" s="86"/>
      <c r="N463" s="86"/>
      <c r="U463" s="4"/>
    </row>
    <row r="464" spans="1:21" ht="15.75" customHeight="1">
      <c r="A464" s="4"/>
      <c r="C464" s="86"/>
      <c r="D464" s="86"/>
      <c r="E464" s="86"/>
      <c r="H464" s="87"/>
      <c r="J464" s="86"/>
      <c r="N464" s="86"/>
      <c r="U464" s="4"/>
    </row>
    <row r="465" spans="1:21" ht="15.75" customHeight="1">
      <c r="A465" s="4"/>
      <c r="C465" s="86"/>
      <c r="D465" s="86"/>
      <c r="E465" s="86"/>
      <c r="H465" s="87"/>
      <c r="J465" s="86"/>
      <c r="N465" s="86"/>
      <c r="U465" s="4"/>
    </row>
    <row r="466" spans="1:21" ht="15.75" customHeight="1">
      <c r="A466" s="4"/>
      <c r="C466" s="86"/>
      <c r="D466" s="86"/>
      <c r="E466" s="86"/>
      <c r="H466" s="87"/>
      <c r="J466" s="86"/>
      <c r="N466" s="86"/>
      <c r="U466" s="4"/>
    </row>
    <row r="467" spans="1:21" ht="15.75" customHeight="1">
      <c r="A467" s="4"/>
      <c r="C467" s="86"/>
      <c r="D467" s="86"/>
      <c r="E467" s="86"/>
      <c r="H467" s="87"/>
      <c r="J467" s="86"/>
      <c r="N467" s="86"/>
      <c r="U467" s="4"/>
    </row>
    <row r="468" spans="1:21" ht="15.75" customHeight="1">
      <c r="A468" s="4"/>
      <c r="C468" s="86"/>
      <c r="D468" s="86"/>
      <c r="E468" s="86"/>
      <c r="H468" s="87"/>
      <c r="J468" s="86"/>
      <c r="N468" s="86"/>
      <c r="U468" s="4"/>
    </row>
    <row r="469" spans="1:21" ht="15.75" customHeight="1">
      <c r="A469" s="4"/>
      <c r="C469" s="86"/>
      <c r="D469" s="86"/>
      <c r="E469" s="86"/>
      <c r="H469" s="87"/>
      <c r="J469" s="86"/>
      <c r="N469" s="86"/>
      <c r="U469" s="4"/>
    </row>
    <row r="470" spans="1:21" ht="15.75" customHeight="1">
      <c r="A470" s="4"/>
      <c r="C470" s="86"/>
      <c r="D470" s="86"/>
      <c r="E470" s="86"/>
      <c r="H470" s="87"/>
      <c r="J470" s="86"/>
      <c r="N470" s="86"/>
      <c r="U470" s="4"/>
    </row>
    <row r="471" spans="1:21" ht="15.75" customHeight="1">
      <c r="A471" s="4"/>
      <c r="C471" s="86"/>
      <c r="D471" s="86"/>
      <c r="E471" s="86"/>
      <c r="H471" s="87"/>
      <c r="J471" s="86"/>
      <c r="N471" s="86"/>
      <c r="U471" s="4"/>
    </row>
    <row r="472" spans="1:21" ht="15.75" customHeight="1">
      <c r="A472" s="4"/>
      <c r="C472" s="86"/>
      <c r="D472" s="86"/>
      <c r="E472" s="86"/>
      <c r="H472" s="87"/>
      <c r="J472" s="86"/>
      <c r="N472" s="86"/>
      <c r="U472" s="4"/>
    </row>
    <row r="473" spans="1:21" ht="15.75" customHeight="1">
      <c r="A473" s="4"/>
      <c r="C473" s="86"/>
      <c r="D473" s="86"/>
      <c r="E473" s="86"/>
      <c r="H473" s="87"/>
      <c r="J473" s="86"/>
      <c r="N473" s="86"/>
      <c r="U473" s="4"/>
    </row>
    <row r="474" spans="1:21" ht="15.75" customHeight="1">
      <c r="A474" s="4"/>
      <c r="C474" s="86"/>
      <c r="D474" s="86"/>
      <c r="E474" s="86"/>
      <c r="H474" s="87"/>
      <c r="J474" s="86"/>
      <c r="N474" s="86"/>
      <c r="U474" s="4"/>
    </row>
    <row r="475" spans="1:21" ht="15.75" customHeight="1">
      <c r="A475" s="4"/>
      <c r="C475" s="86"/>
      <c r="D475" s="86"/>
      <c r="E475" s="86"/>
      <c r="H475" s="87"/>
      <c r="J475" s="86"/>
      <c r="N475" s="86"/>
      <c r="U475" s="4"/>
    </row>
    <row r="476" spans="1:21" ht="15.75" customHeight="1">
      <c r="A476" s="4"/>
      <c r="C476" s="86"/>
      <c r="D476" s="86"/>
      <c r="E476" s="86"/>
      <c r="H476" s="87"/>
      <c r="J476" s="86"/>
      <c r="N476" s="86"/>
      <c r="U476" s="4"/>
    </row>
    <row r="477" spans="1:21" ht="15.75" customHeight="1">
      <c r="A477" s="4"/>
      <c r="C477" s="86"/>
      <c r="D477" s="86"/>
      <c r="E477" s="86"/>
      <c r="H477" s="87"/>
      <c r="J477" s="86"/>
      <c r="N477" s="86"/>
      <c r="U477" s="4"/>
    </row>
    <row r="478" spans="1:21" ht="15.75" customHeight="1">
      <c r="A478" s="4"/>
      <c r="C478" s="86"/>
      <c r="D478" s="86"/>
      <c r="E478" s="86"/>
      <c r="H478" s="87"/>
      <c r="J478" s="86"/>
      <c r="N478" s="86"/>
      <c r="U478" s="4"/>
    </row>
    <row r="479" spans="1:21" ht="15.75" customHeight="1">
      <c r="A479" s="4"/>
      <c r="C479" s="86"/>
      <c r="D479" s="86"/>
      <c r="E479" s="86"/>
      <c r="H479" s="87"/>
      <c r="J479" s="86"/>
      <c r="N479" s="86"/>
      <c r="U479" s="4"/>
    </row>
    <row r="480" spans="1:21" ht="15.75" customHeight="1">
      <c r="A480" s="4"/>
      <c r="C480" s="86"/>
      <c r="D480" s="86"/>
      <c r="E480" s="86"/>
      <c r="H480" s="87"/>
      <c r="J480" s="86"/>
      <c r="N480" s="86"/>
      <c r="U480" s="4"/>
    </row>
    <row r="481" spans="1:21" ht="15.75" customHeight="1">
      <c r="A481" s="4"/>
      <c r="C481" s="86"/>
      <c r="D481" s="86"/>
      <c r="E481" s="86"/>
      <c r="H481" s="87"/>
      <c r="J481" s="86"/>
      <c r="N481" s="86"/>
      <c r="U481" s="4"/>
    </row>
    <row r="482" spans="1:21" ht="15.75" customHeight="1">
      <c r="A482" s="4"/>
      <c r="C482" s="86"/>
      <c r="D482" s="86"/>
      <c r="E482" s="86"/>
      <c r="H482" s="87"/>
      <c r="J482" s="86"/>
      <c r="N482" s="86"/>
      <c r="U482" s="4"/>
    </row>
    <row r="483" spans="1:21" ht="15.75" customHeight="1">
      <c r="A483" s="4"/>
      <c r="C483" s="86"/>
      <c r="D483" s="86"/>
      <c r="E483" s="86"/>
      <c r="H483" s="87"/>
      <c r="J483" s="86"/>
      <c r="N483" s="86"/>
      <c r="U483" s="4"/>
    </row>
    <row r="484" spans="1:21" ht="15.75" customHeight="1">
      <c r="A484" s="4"/>
      <c r="C484" s="86"/>
      <c r="D484" s="86"/>
      <c r="E484" s="86"/>
      <c r="H484" s="87"/>
      <c r="J484" s="86"/>
      <c r="N484" s="86"/>
      <c r="U484" s="4"/>
    </row>
    <row r="485" spans="1:21" ht="15.75" customHeight="1">
      <c r="A485" s="4"/>
      <c r="C485" s="86"/>
      <c r="D485" s="86"/>
      <c r="E485" s="86"/>
      <c r="H485" s="87"/>
      <c r="J485" s="86"/>
      <c r="N485" s="86"/>
      <c r="U485" s="4"/>
    </row>
    <row r="486" spans="1:21" ht="15.75" customHeight="1">
      <c r="A486" s="4"/>
      <c r="C486" s="86"/>
      <c r="D486" s="86"/>
      <c r="E486" s="86"/>
      <c r="H486" s="87"/>
      <c r="J486" s="86"/>
      <c r="N486" s="86"/>
      <c r="U486" s="4"/>
    </row>
    <row r="487" spans="1:21" ht="15.75" customHeight="1">
      <c r="A487" s="4"/>
      <c r="C487" s="86"/>
      <c r="D487" s="86"/>
      <c r="E487" s="86"/>
      <c r="H487" s="87"/>
      <c r="J487" s="86"/>
      <c r="N487" s="86"/>
      <c r="U487" s="4"/>
    </row>
    <row r="488" spans="1:21" ht="15.75" customHeight="1">
      <c r="A488" s="4"/>
      <c r="C488" s="86"/>
      <c r="D488" s="86"/>
      <c r="E488" s="86"/>
      <c r="H488" s="87"/>
      <c r="J488" s="86"/>
      <c r="N488" s="86"/>
      <c r="U488" s="4"/>
    </row>
    <row r="489" spans="1:21" ht="15.75" customHeight="1">
      <c r="A489" s="4"/>
      <c r="C489" s="86"/>
      <c r="D489" s="86"/>
      <c r="E489" s="86"/>
      <c r="H489" s="87"/>
      <c r="J489" s="86"/>
      <c r="N489" s="86"/>
      <c r="U489" s="4"/>
    </row>
    <row r="490" spans="1:21" ht="15.75" customHeight="1">
      <c r="A490" s="4"/>
      <c r="C490" s="86"/>
      <c r="D490" s="86"/>
      <c r="E490" s="86"/>
      <c r="H490" s="87"/>
      <c r="J490" s="86"/>
      <c r="N490" s="86"/>
      <c r="U490" s="4"/>
    </row>
    <row r="491" spans="1:21" ht="15.75" customHeight="1">
      <c r="A491" s="4"/>
      <c r="C491" s="86"/>
      <c r="D491" s="86"/>
      <c r="E491" s="86"/>
      <c r="H491" s="87"/>
      <c r="J491" s="86"/>
      <c r="N491" s="86"/>
      <c r="U491" s="4"/>
    </row>
    <row r="492" spans="1:21" ht="15.75" customHeight="1">
      <c r="A492" s="4"/>
      <c r="C492" s="86"/>
      <c r="D492" s="86"/>
      <c r="E492" s="86"/>
      <c r="H492" s="87"/>
      <c r="J492" s="86"/>
      <c r="N492" s="86"/>
      <c r="U492" s="4"/>
    </row>
    <row r="493" spans="1:21" ht="15.75" customHeight="1">
      <c r="A493" s="4"/>
      <c r="C493" s="86"/>
      <c r="D493" s="86"/>
      <c r="E493" s="86"/>
      <c r="H493" s="87"/>
      <c r="J493" s="86"/>
      <c r="N493" s="86"/>
      <c r="U493" s="4"/>
    </row>
    <row r="494" spans="1:21" ht="15.75" customHeight="1">
      <c r="A494" s="4"/>
      <c r="C494" s="86"/>
      <c r="D494" s="86"/>
      <c r="E494" s="86"/>
      <c r="H494" s="87"/>
      <c r="J494" s="86"/>
      <c r="N494" s="86"/>
      <c r="U494" s="4"/>
    </row>
    <row r="495" spans="1:21" ht="15.75" customHeight="1">
      <c r="A495" s="4"/>
      <c r="C495" s="86"/>
      <c r="D495" s="86"/>
      <c r="E495" s="86"/>
      <c r="H495" s="87"/>
      <c r="J495" s="86"/>
      <c r="N495" s="86"/>
      <c r="U495" s="4"/>
    </row>
    <row r="496" spans="1:21" ht="15.75" customHeight="1">
      <c r="A496" s="4"/>
      <c r="C496" s="86"/>
      <c r="D496" s="86"/>
      <c r="E496" s="86"/>
      <c r="H496" s="87"/>
      <c r="J496" s="86"/>
      <c r="N496" s="86"/>
      <c r="U496" s="4"/>
    </row>
    <row r="497" spans="1:21" ht="15.75" customHeight="1">
      <c r="A497" s="4"/>
      <c r="C497" s="86"/>
      <c r="D497" s="86"/>
      <c r="E497" s="86"/>
      <c r="H497" s="87"/>
      <c r="J497" s="86"/>
      <c r="N497" s="86"/>
      <c r="U497" s="4"/>
    </row>
    <row r="498" spans="1:21" ht="15.75" customHeight="1">
      <c r="A498" s="4"/>
      <c r="C498" s="86"/>
      <c r="D498" s="86"/>
      <c r="E498" s="86"/>
      <c r="H498" s="87"/>
      <c r="J498" s="86"/>
      <c r="N498" s="86"/>
      <c r="U498" s="4"/>
    </row>
    <row r="499" spans="1:21" ht="15.75" customHeight="1">
      <c r="A499" s="4"/>
      <c r="C499" s="86"/>
      <c r="D499" s="86"/>
      <c r="E499" s="86"/>
      <c r="H499" s="87"/>
      <c r="J499" s="86"/>
      <c r="N499" s="86"/>
      <c r="U499" s="4"/>
    </row>
    <row r="500" spans="1:21" ht="15.75" customHeight="1">
      <c r="A500" s="4"/>
      <c r="C500" s="86"/>
      <c r="D500" s="86"/>
      <c r="E500" s="86"/>
      <c r="H500" s="87"/>
      <c r="J500" s="86"/>
      <c r="N500" s="86"/>
      <c r="U500" s="4"/>
    </row>
    <row r="501" spans="1:21" ht="15.75" customHeight="1">
      <c r="A501" s="4"/>
      <c r="C501" s="86"/>
      <c r="D501" s="86"/>
      <c r="E501" s="86"/>
      <c r="H501" s="87"/>
      <c r="J501" s="86"/>
      <c r="N501" s="86"/>
      <c r="U501" s="4"/>
    </row>
    <row r="502" spans="1:21" ht="15.75" customHeight="1">
      <c r="A502" s="4"/>
      <c r="C502" s="86"/>
      <c r="D502" s="86"/>
      <c r="E502" s="86"/>
      <c r="H502" s="87"/>
      <c r="J502" s="86"/>
      <c r="N502" s="86"/>
      <c r="U502" s="4"/>
    </row>
    <row r="503" spans="1:21" ht="15.75" customHeight="1">
      <c r="A503" s="4"/>
      <c r="C503" s="86"/>
      <c r="D503" s="86"/>
      <c r="E503" s="86"/>
      <c r="H503" s="87"/>
      <c r="J503" s="86"/>
      <c r="N503" s="86"/>
      <c r="U503" s="4"/>
    </row>
    <row r="504" spans="1:21" ht="15.75" customHeight="1">
      <c r="A504" s="4"/>
      <c r="C504" s="86"/>
      <c r="D504" s="86"/>
      <c r="E504" s="86"/>
      <c r="H504" s="87"/>
      <c r="J504" s="86"/>
      <c r="N504" s="86"/>
      <c r="U504" s="4"/>
    </row>
    <row r="505" spans="1:21" ht="15.75" customHeight="1">
      <c r="A505" s="4"/>
      <c r="C505" s="86"/>
      <c r="D505" s="86"/>
      <c r="E505" s="86"/>
      <c r="H505" s="87"/>
      <c r="J505" s="86"/>
      <c r="N505" s="86"/>
      <c r="U505" s="4"/>
    </row>
    <row r="506" spans="1:21" ht="15.75" customHeight="1">
      <c r="A506" s="4"/>
      <c r="C506" s="86"/>
      <c r="D506" s="86"/>
      <c r="E506" s="86"/>
      <c r="H506" s="87"/>
      <c r="J506" s="86"/>
      <c r="N506" s="86"/>
      <c r="U506" s="4"/>
    </row>
    <row r="507" spans="1:21" ht="15.75" customHeight="1">
      <c r="A507" s="4"/>
      <c r="C507" s="86"/>
      <c r="D507" s="86"/>
      <c r="E507" s="86"/>
      <c r="H507" s="87"/>
      <c r="J507" s="86"/>
      <c r="N507" s="86"/>
      <c r="U507" s="4"/>
    </row>
    <row r="508" spans="1:21" ht="15.75" customHeight="1">
      <c r="A508" s="4"/>
      <c r="C508" s="86"/>
      <c r="D508" s="86"/>
      <c r="E508" s="86"/>
      <c r="H508" s="87"/>
      <c r="J508" s="86"/>
      <c r="N508" s="86"/>
      <c r="U508" s="4"/>
    </row>
    <row r="509" spans="1:21" ht="15.75" customHeight="1">
      <c r="A509" s="4"/>
      <c r="C509" s="86"/>
      <c r="D509" s="86"/>
      <c r="E509" s="86"/>
      <c r="H509" s="87"/>
      <c r="J509" s="86"/>
      <c r="N509" s="86"/>
      <c r="U509" s="4"/>
    </row>
    <row r="510" spans="1:21" ht="15.75" customHeight="1">
      <c r="A510" s="4"/>
      <c r="C510" s="86"/>
      <c r="D510" s="86"/>
      <c r="E510" s="86"/>
      <c r="H510" s="87"/>
      <c r="J510" s="86"/>
      <c r="N510" s="86"/>
      <c r="U510" s="4"/>
    </row>
    <row r="511" spans="1:21" ht="15.75" customHeight="1">
      <c r="A511" s="4"/>
      <c r="C511" s="86"/>
      <c r="D511" s="86"/>
      <c r="E511" s="86"/>
      <c r="H511" s="87"/>
      <c r="J511" s="86"/>
      <c r="N511" s="86"/>
      <c r="U511" s="4"/>
    </row>
    <row r="512" spans="1:21" ht="15.75" customHeight="1">
      <c r="A512" s="4"/>
      <c r="C512" s="86"/>
      <c r="D512" s="86"/>
      <c r="E512" s="86"/>
      <c r="H512" s="87"/>
      <c r="J512" s="86"/>
      <c r="N512" s="86"/>
      <c r="U512" s="4"/>
    </row>
    <row r="513" spans="1:21" ht="15.75" customHeight="1">
      <c r="A513" s="4"/>
      <c r="C513" s="86"/>
      <c r="D513" s="86"/>
      <c r="E513" s="86"/>
      <c r="H513" s="87"/>
      <c r="J513" s="86"/>
      <c r="N513" s="86"/>
      <c r="U513" s="4"/>
    </row>
    <row r="514" spans="1:21" ht="15.75" customHeight="1">
      <c r="A514" s="4"/>
      <c r="C514" s="86"/>
      <c r="D514" s="86"/>
      <c r="E514" s="86"/>
      <c r="H514" s="87"/>
      <c r="J514" s="86"/>
      <c r="N514" s="86"/>
      <c r="U514" s="4"/>
    </row>
    <row r="515" spans="1:21" ht="15.75" customHeight="1">
      <c r="A515" s="4"/>
      <c r="C515" s="86"/>
      <c r="D515" s="86"/>
      <c r="E515" s="86"/>
      <c r="H515" s="87"/>
      <c r="J515" s="86"/>
      <c r="N515" s="86"/>
      <c r="U515" s="4"/>
    </row>
    <row r="516" spans="1:21" ht="15.75" customHeight="1">
      <c r="A516" s="4"/>
      <c r="C516" s="86"/>
      <c r="D516" s="86"/>
      <c r="E516" s="86"/>
      <c r="H516" s="87"/>
      <c r="J516" s="86"/>
      <c r="N516" s="86"/>
      <c r="U516" s="4"/>
    </row>
    <row r="517" spans="1:21" ht="15.75" customHeight="1">
      <c r="A517" s="4"/>
      <c r="C517" s="86"/>
      <c r="D517" s="86"/>
      <c r="E517" s="86"/>
      <c r="H517" s="87"/>
      <c r="J517" s="86"/>
      <c r="N517" s="86"/>
      <c r="U517" s="4"/>
    </row>
    <row r="518" spans="1:21" ht="15.75" customHeight="1">
      <c r="A518" s="4"/>
      <c r="C518" s="86"/>
      <c r="D518" s="86"/>
      <c r="E518" s="86"/>
      <c r="H518" s="87"/>
      <c r="J518" s="86"/>
      <c r="N518" s="86"/>
      <c r="U518" s="4"/>
    </row>
    <row r="519" spans="1:21" ht="15.75" customHeight="1">
      <c r="A519" s="4"/>
      <c r="C519" s="86"/>
      <c r="D519" s="86"/>
      <c r="E519" s="86"/>
      <c r="H519" s="87"/>
      <c r="J519" s="86"/>
      <c r="N519" s="86"/>
      <c r="U519" s="4"/>
    </row>
    <row r="520" spans="1:21" ht="15.75" customHeight="1">
      <c r="A520" s="4"/>
      <c r="C520" s="86"/>
      <c r="D520" s="86"/>
      <c r="E520" s="86"/>
      <c r="H520" s="87"/>
      <c r="J520" s="86"/>
      <c r="N520" s="86"/>
      <c r="U520" s="4"/>
    </row>
    <row r="521" spans="1:21" ht="15.75" customHeight="1">
      <c r="A521" s="4"/>
      <c r="C521" s="86"/>
      <c r="D521" s="86"/>
      <c r="E521" s="86"/>
      <c r="H521" s="87"/>
      <c r="J521" s="86"/>
      <c r="N521" s="86"/>
      <c r="U521" s="4"/>
    </row>
    <row r="522" spans="1:21" ht="15.75" customHeight="1">
      <c r="A522" s="4"/>
      <c r="C522" s="86"/>
      <c r="D522" s="86"/>
      <c r="E522" s="86"/>
      <c r="H522" s="87"/>
      <c r="J522" s="86"/>
      <c r="N522" s="86"/>
      <c r="U522" s="4"/>
    </row>
    <row r="523" spans="1:21" ht="15.75" customHeight="1">
      <c r="A523" s="4"/>
      <c r="C523" s="86"/>
      <c r="D523" s="86"/>
      <c r="E523" s="86"/>
      <c r="H523" s="87"/>
      <c r="J523" s="86"/>
      <c r="N523" s="86"/>
      <c r="U523" s="4"/>
    </row>
    <row r="524" spans="1:21" ht="15.75" customHeight="1">
      <c r="A524" s="4"/>
      <c r="C524" s="86"/>
      <c r="D524" s="86"/>
      <c r="E524" s="86"/>
      <c r="H524" s="87"/>
      <c r="J524" s="86"/>
      <c r="N524" s="86"/>
      <c r="U524" s="4"/>
    </row>
    <row r="525" spans="1:21" ht="15.75" customHeight="1">
      <c r="A525" s="4"/>
      <c r="C525" s="86"/>
      <c r="D525" s="86"/>
      <c r="E525" s="86"/>
      <c r="H525" s="87"/>
      <c r="J525" s="86"/>
      <c r="N525" s="86"/>
      <c r="U525" s="4"/>
    </row>
    <row r="526" spans="1:21" ht="15.75" customHeight="1">
      <c r="A526" s="4"/>
      <c r="C526" s="86"/>
      <c r="D526" s="86"/>
      <c r="E526" s="86"/>
      <c r="H526" s="87"/>
      <c r="J526" s="86"/>
      <c r="N526" s="86"/>
      <c r="U526" s="4"/>
    </row>
    <row r="527" spans="1:21" ht="15.75" customHeight="1">
      <c r="A527" s="4"/>
      <c r="C527" s="86"/>
      <c r="D527" s="86"/>
      <c r="E527" s="86"/>
      <c r="H527" s="87"/>
      <c r="J527" s="86"/>
      <c r="N527" s="86"/>
      <c r="U527" s="4"/>
    </row>
    <row r="528" spans="1:21" ht="15.75" customHeight="1">
      <c r="A528" s="4"/>
      <c r="C528" s="86"/>
      <c r="D528" s="86"/>
      <c r="E528" s="86"/>
      <c r="H528" s="87"/>
      <c r="J528" s="86"/>
      <c r="N528" s="86"/>
      <c r="U528" s="4"/>
    </row>
    <row r="529" spans="1:21" ht="15.75" customHeight="1">
      <c r="A529" s="4"/>
      <c r="C529" s="86"/>
      <c r="D529" s="86"/>
      <c r="E529" s="86"/>
      <c r="H529" s="87"/>
      <c r="J529" s="86"/>
      <c r="N529" s="86"/>
      <c r="U529" s="4"/>
    </row>
    <row r="530" spans="1:21" ht="15.75" customHeight="1">
      <c r="A530" s="4"/>
      <c r="C530" s="86"/>
      <c r="D530" s="86"/>
      <c r="E530" s="86"/>
      <c r="H530" s="87"/>
      <c r="J530" s="86"/>
      <c r="N530" s="86"/>
      <c r="U530" s="4"/>
    </row>
    <row r="531" spans="1:21" ht="15.75" customHeight="1">
      <c r="A531" s="4"/>
      <c r="C531" s="86"/>
      <c r="D531" s="86"/>
      <c r="E531" s="86"/>
      <c r="H531" s="87"/>
      <c r="J531" s="86"/>
      <c r="N531" s="86"/>
      <c r="U531" s="4"/>
    </row>
    <row r="532" spans="1:21" ht="15.75" customHeight="1">
      <c r="A532" s="4"/>
      <c r="C532" s="86"/>
      <c r="D532" s="86"/>
      <c r="E532" s="86"/>
      <c r="H532" s="87"/>
      <c r="J532" s="86"/>
      <c r="N532" s="86"/>
      <c r="U532" s="4"/>
    </row>
    <row r="533" spans="1:21" ht="15.75" customHeight="1">
      <c r="A533" s="4"/>
      <c r="C533" s="86"/>
      <c r="D533" s="86"/>
      <c r="E533" s="86"/>
      <c r="H533" s="87"/>
      <c r="J533" s="86"/>
      <c r="N533" s="86"/>
      <c r="U533" s="4"/>
    </row>
    <row r="534" spans="1:21" ht="15.75" customHeight="1">
      <c r="A534" s="4"/>
      <c r="C534" s="86"/>
      <c r="D534" s="86"/>
      <c r="E534" s="86"/>
      <c r="H534" s="87"/>
      <c r="J534" s="86"/>
      <c r="N534" s="86"/>
      <c r="U534" s="4"/>
    </row>
    <row r="535" spans="1:21" ht="15.75" customHeight="1">
      <c r="A535" s="4"/>
      <c r="C535" s="86"/>
      <c r="D535" s="86"/>
      <c r="E535" s="86"/>
      <c r="H535" s="87"/>
      <c r="J535" s="86"/>
      <c r="N535" s="86"/>
      <c r="U535" s="4"/>
    </row>
    <row r="536" spans="1:21" ht="15.75" customHeight="1">
      <c r="A536" s="4"/>
      <c r="C536" s="86"/>
      <c r="D536" s="86"/>
      <c r="E536" s="86"/>
      <c r="H536" s="87"/>
      <c r="J536" s="86"/>
      <c r="N536" s="86"/>
      <c r="U536" s="4"/>
    </row>
    <row r="537" spans="1:21" ht="15.75" customHeight="1">
      <c r="A537" s="4"/>
      <c r="C537" s="86"/>
      <c r="D537" s="86"/>
      <c r="E537" s="86"/>
      <c r="H537" s="87"/>
      <c r="J537" s="86"/>
      <c r="N537" s="86"/>
      <c r="U537" s="4"/>
    </row>
    <row r="538" spans="1:21" ht="15.75" customHeight="1">
      <c r="A538" s="4"/>
      <c r="C538" s="86"/>
      <c r="D538" s="86"/>
      <c r="E538" s="86"/>
      <c r="H538" s="87"/>
      <c r="J538" s="86"/>
      <c r="N538" s="86"/>
      <c r="U538" s="4"/>
    </row>
    <row r="539" spans="1:21" ht="15.75" customHeight="1">
      <c r="A539" s="4"/>
      <c r="C539" s="86"/>
      <c r="D539" s="86"/>
      <c r="E539" s="86"/>
      <c r="H539" s="87"/>
      <c r="J539" s="86"/>
      <c r="N539" s="86"/>
      <c r="U539" s="4"/>
    </row>
    <row r="540" spans="1:21" ht="15.75" customHeight="1">
      <c r="A540" s="4"/>
      <c r="C540" s="86"/>
      <c r="D540" s="86"/>
      <c r="E540" s="86"/>
      <c r="H540" s="87"/>
      <c r="J540" s="86"/>
      <c r="N540" s="86"/>
      <c r="U540" s="4"/>
    </row>
    <row r="541" spans="1:21" ht="15.75" customHeight="1">
      <c r="A541" s="4"/>
      <c r="C541" s="86"/>
      <c r="D541" s="86"/>
      <c r="E541" s="86"/>
      <c r="H541" s="87"/>
      <c r="J541" s="86"/>
      <c r="N541" s="86"/>
      <c r="U541" s="4"/>
    </row>
    <row r="542" spans="1:21" ht="15.75" customHeight="1">
      <c r="A542" s="4"/>
      <c r="C542" s="86"/>
      <c r="D542" s="86"/>
      <c r="E542" s="86"/>
      <c r="H542" s="87"/>
      <c r="J542" s="86"/>
      <c r="N542" s="86"/>
      <c r="U542" s="4"/>
    </row>
    <row r="543" spans="1:21" ht="15.75" customHeight="1">
      <c r="A543" s="4"/>
      <c r="C543" s="86"/>
      <c r="D543" s="86"/>
      <c r="E543" s="86"/>
      <c r="H543" s="87"/>
      <c r="J543" s="86"/>
      <c r="N543" s="86"/>
      <c r="U543" s="4"/>
    </row>
    <row r="544" spans="1:21" ht="15.75" customHeight="1">
      <c r="A544" s="4"/>
      <c r="C544" s="86"/>
      <c r="D544" s="86"/>
      <c r="E544" s="86"/>
      <c r="H544" s="87"/>
      <c r="J544" s="86"/>
      <c r="N544" s="86"/>
      <c r="U544" s="4"/>
    </row>
    <row r="545" spans="1:21" ht="15.75" customHeight="1">
      <c r="A545" s="4"/>
      <c r="C545" s="86"/>
      <c r="D545" s="86"/>
      <c r="E545" s="86"/>
      <c r="H545" s="87"/>
      <c r="J545" s="86"/>
      <c r="N545" s="86"/>
      <c r="U545" s="4"/>
    </row>
    <row r="546" spans="1:21" ht="15.75" customHeight="1">
      <c r="A546" s="4"/>
      <c r="C546" s="86"/>
      <c r="D546" s="86"/>
      <c r="E546" s="86"/>
      <c r="H546" s="87"/>
      <c r="J546" s="86"/>
      <c r="N546" s="86"/>
      <c r="U546" s="4"/>
    </row>
    <row r="547" spans="1:21" ht="15.75" customHeight="1">
      <c r="A547" s="4"/>
      <c r="C547" s="86"/>
      <c r="D547" s="86"/>
      <c r="E547" s="86"/>
      <c r="H547" s="87"/>
      <c r="J547" s="86"/>
      <c r="N547" s="86"/>
      <c r="U547" s="4"/>
    </row>
    <row r="548" spans="1:21" ht="15.75" customHeight="1">
      <c r="A548" s="4"/>
      <c r="C548" s="86"/>
      <c r="D548" s="86"/>
      <c r="E548" s="86"/>
      <c r="H548" s="87"/>
      <c r="J548" s="86"/>
      <c r="N548" s="86"/>
      <c r="U548" s="4"/>
    </row>
    <row r="549" spans="1:21" ht="15.75" customHeight="1">
      <c r="A549" s="4"/>
      <c r="C549" s="86"/>
      <c r="D549" s="86"/>
      <c r="E549" s="86"/>
      <c r="H549" s="87"/>
      <c r="J549" s="86"/>
      <c r="N549" s="86"/>
      <c r="U549" s="4"/>
    </row>
    <row r="550" spans="1:21" ht="15.75" customHeight="1">
      <c r="A550" s="4"/>
      <c r="C550" s="86"/>
      <c r="D550" s="86"/>
      <c r="E550" s="86"/>
      <c r="H550" s="87"/>
      <c r="J550" s="86"/>
      <c r="N550" s="86"/>
      <c r="U550" s="4"/>
    </row>
    <row r="551" spans="1:21" ht="15.75" customHeight="1">
      <c r="A551" s="4"/>
      <c r="C551" s="86"/>
      <c r="D551" s="86"/>
      <c r="E551" s="86"/>
      <c r="H551" s="87"/>
      <c r="J551" s="86"/>
      <c r="N551" s="86"/>
      <c r="U551" s="4"/>
    </row>
    <row r="552" spans="1:21" ht="15.75" customHeight="1">
      <c r="A552" s="4"/>
      <c r="C552" s="86"/>
      <c r="D552" s="86"/>
      <c r="E552" s="86"/>
      <c r="H552" s="87"/>
      <c r="J552" s="86"/>
      <c r="N552" s="86"/>
      <c r="U552" s="4"/>
    </row>
    <row r="553" spans="1:21" ht="15.75" customHeight="1">
      <c r="A553" s="4"/>
      <c r="C553" s="86"/>
      <c r="D553" s="86"/>
      <c r="E553" s="86"/>
      <c r="H553" s="87"/>
      <c r="J553" s="86"/>
      <c r="N553" s="86"/>
      <c r="U553" s="4"/>
    </row>
    <row r="554" spans="1:21" ht="15.75" customHeight="1">
      <c r="A554" s="4"/>
      <c r="C554" s="86"/>
      <c r="D554" s="86"/>
      <c r="E554" s="86"/>
      <c r="H554" s="87"/>
      <c r="J554" s="86"/>
      <c r="N554" s="86"/>
      <c r="U554" s="4"/>
    </row>
    <row r="555" spans="1:21" ht="15.75" customHeight="1">
      <c r="A555" s="4"/>
      <c r="C555" s="86"/>
      <c r="D555" s="86"/>
      <c r="E555" s="86"/>
      <c r="H555" s="87"/>
      <c r="J555" s="86"/>
      <c r="N555" s="86"/>
      <c r="U555" s="4"/>
    </row>
    <row r="556" spans="1:21" ht="15.75" customHeight="1">
      <c r="A556" s="4"/>
      <c r="C556" s="86"/>
      <c r="D556" s="86"/>
      <c r="E556" s="86"/>
      <c r="H556" s="87"/>
      <c r="J556" s="86"/>
      <c r="N556" s="86"/>
      <c r="U556" s="4"/>
    </row>
    <row r="557" spans="1:21" ht="15.75" customHeight="1">
      <c r="A557" s="4"/>
      <c r="C557" s="86"/>
      <c r="D557" s="86"/>
      <c r="E557" s="86"/>
      <c r="H557" s="87"/>
      <c r="J557" s="86"/>
      <c r="N557" s="86"/>
      <c r="U557" s="4"/>
    </row>
    <row r="558" spans="1:21" ht="15.75" customHeight="1">
      <c r="A558" s="4"/>
      <c r="C558" s="86"/>
      <c r="D558" s="86"/>
      <c r="E558" s="86"/>
      <c r="H558" s="87"/>
      <c r="J558" s="86"/>
      <c r="N558" s="86"/>
      <c r="U558" s="4"/>
    </row>
    <row r="559" spans="1:21" ht="15.75" customHeight="1">
      <c r="A559" s="4"/>
      <c r="C559" s="86"/>
      <c r="D559" s="86"/>
      <c r="E559" s="86"/>
      <c r="H559" s="87"/>
      <c r="J559" s="86"/>
      <c r="N559" s="86"/>
      <c r="U559" s="4"/>
    </row>
    <row r="560" spans="1:21" ht="15.75" customHeight="1">
      <c r="A560" s="4"/>
      <c r="C560" s="86"/>
      <c r="D560" s="86"/>
      <c r="E560" s="86"/>
      <c r="H560" s="87"/>
      <c r="J560" s="86"/>
      <c r="N560" s="86"/>
      <c r="U560" s="4"/>
    </row>
    <row r="561" spans="1:21" ht="15.75" customHeight="1">
      <c r="A561" s="4"/>
      <c r="C561" s="86"/>
      <c r="D561" s="86"/>
      <c r="E561" s="86"/>
      <c r="H561" s="87"/>
      <c r="J561" s="86"/>
      <c r="N561" s="86"/>
      <c r="U561" s="4"/>
    </row>
    <row r="562" spans="1:21" ht="15.75" customHeight="1">
      <c r="A562" s="4"/>
      <c r="C562" s="86"/>
      <c r="D562" s="86"/>
      <c r="E562" s="86"/>
      <c r="H562" s="87"/>
      <c r="J562" s="86"/>
      <c r="N562" s="86"/>
      <c r="U562" s="4"/>
    </row>
    <row r="563" spans="1:21" ht="15.75" customHeight="1">
      <c r="A563" s="4"/>
      <c r="C563" s="86"/>
      <c r="D563" s="86"/>
      <c r="E563" s="86"/>
      <c r="H563" s="87"/>
      <c r="J563" s="86"/>
      <c r="N563" s="86"/>
      <c r="U563" s="4"/>
    </row>
    <row r="564" spans="1:21" ht="15.75" customHeight="1">
      <c r="A564" s="4"/>
      <c r="C564" s="86"/>
      <c r="D564" s="86"/>
      <c r="E564" s="86"/>
      <c r="H564" s="87"/>
      <c r="J564" s="86"/>
      <c r="N564" s="86"/>
      <c r="U564" s="4"/>
    </row>
    <row r="565" spans="1:21" ht="15.75" customHeight="1">
      <c r="A565" s="4"/>
      <c r="C565" s="86"/>
      <c r="D565" s="86"/>
      <c r="E565" s="86"/>
      <c r="H565" s="87"/>
      <c r="J565" s="86"/>
      <c r="N565" s="86"/>
      <c r="U565" s="4"/>
    </row>
    <row r="566" spans="1:21" ht="15.75" customHeight="1">
      <c r="A566" s="4"/>
      <c r="C566" s="86"/>
      <c r="D566" s="86"/>
      <c r="E566" s="86"/>
      <c r="H566" s="87"/>
      <c r="J566" s="86"/>
      <c r="N566" s="86"/>
      <c r="U566" s="4"/>
    </row>
    <row r="567" spans="1:21" ht="15.75" customHeight="1">
      <c r="A567" s="4"/>
      <c r="C567" s="86"/>
      <c r="D567" s="86"/>
      <c r="E567" s="86"/>
      <c r="H567" s="87"/>
      <c r="J567" s="86"/>
      <c r="N567" s="86"/>
      <c r="U567" s="4"/>
    </row>
    <row r="568" spans="1:21" ht="15.75" customHeight="1">
      <c r="A568" s="4"/>
      <c r="C568" s="86"/>
      <c r="D568" s="86"/>
      <c r="E568" s="86"/>
      <c r="H568" s="87"/>
      <c r="J568" s="86"/>
      <c r="N568" s="86"/>
      <c r="U568" s="4"/>
    </row>
    <row r="569" spans="1:21" ht="15.75" customHeight="1">
      <c r="A569" s="4"/>
      <c r="C569" s="86"/>
      <c r="D569" s="86"/>
      <c r="E569" s="86"/>
      <c r="H569" s="87"/>
      <c r="J569" s="86"/>
      <c r="N569" s="86"/>
      <c r="U569" s="4"/>
    </row>
    <row r="570" spans="1:21" ht="15.75" customHeight="1">
      <c r="A570" s="4"/>
      <c r="C570" s="86"/>
      <c r="D570" s="86"/>
      <c r="E570" s="86"/>
      <c r="H570" s="87"/>
      <c r="J570" s="86"/>
      <c r="N570" s="86"/>
      <c r="U570" s="4"/>
    </row>
    <row r="571" spans="1:21" ht="15.75" customHeight="1">
      <c r="A571" s="4"/>
      <c r="C571" s="86"/>
      <c r="D571" s="86"/>
      <c r="E571" s="86"/>
      <c r="H571" s="87"/>
      <c r="J571" s="86"/>
      <c r="N571" s="86"/>
      <c r="U571" s="4"/>
    </row>
    <row r="572" spans="1:21" ht="15.75" customHeight="1">
      <c r="A572" s="4"/>
      <c r="C572" s="86"/>
      <c r="D572" s="86"/>
      <c r="E572" s="86"/>
      <c r="H572" s="87"/>
      <c r="J572" s="86"/>
      <c r="N572" s="86"/>
      <c r="U572" s="4"/>
    </row>
    <row r="573" spans="1:21" ht="15.75" customHeight="1">
      <c r="A573" s="4"/>
      <c r="C573" s="86"/>
      <c r="D573" s="86"/>
      <c r="E573" s="86"/>
      <c r="H573" s="87"/>
      <c r="J573" s="86"/>
      <c r="N573" s="86"/>
      <c r="U573" s="4"/>
    </row>
    <row r="574" spans="1:21" ht="15.75" customHeight="1">
      <c r="A574" s="4"/>
      <c r="C574" s="86"/>
      <c r="D574" s="86"/>
      <c r="E574" s="86"/>
      <c r="H574" s="87"/>
      <c r="J574" s="86"/>
      <c r="N574" s="86"/>
      <c r="U574" s="4"/>
    </row>
    <row r="575" spans="1:21" ht="15.75" customHeight="1">
      <c r="A575" s="4"/>
      <c r="C575" s="86"/>
      <c r="D575" s="86"/>
      <c r="E575" s="86"/>
      <c r="H575" s="87"/>
      <c r="J575" s="86"/>
      <c r="N575" s="86"/>
      <c r="U575" s="4"/>
    </row>
    <row r="576" spans="1:21" ht="15.75" customHeight="1">
      <c r="A576" s="4"/>
      <c r="C576" s="86"/>
      <c r="D576" s="86"/>
      <c r="E576" s="86"/>
      <c r="H576" s="87"/>
      <c r="J576" s="86"/>
      <c r="N576" s="86"/>
      <c r="U576" s="4"/>
    </row>
    <row r="577" spans="1:21" ht="15.75" customHeight="1">
      <c r="A577" s="4"/>
      <c r="C577" s="86"/>
      <c r="D577" s="86"/>
      <c r="E577" s="86"/>
      <c r="H577" s="87"/>
      <c r="J577" s="86"/>
      <c r="N577" s="86"/>
      <c r="U577" s="4"/>
    </row>
    <row r="578" spans="1:21" ht="15.75" customHeight="1">
      <c r="A578" s="4"/>
      <c r="C578" s="86"/>
      <c r="D578" s="86"/>
      <c r="E578" s="86"/>
      <c r="H578" s="87"/>
      <c r="J578" s="86"/>
      <c r="N578" s="86"/>
      <c r="U578" s="4"/>
    </row>
    <row r="579" spans="1:21" ht="15.75" customHeight="1">
      <c r="A579" s="4"/>
      <c r="C579" s="86"/>
      <c r="D579" s="86"/>
      <c r="E579" s="86"/>
      <c r="H579" s="87"/>
      <c r="J579" s="86"/>
      <c r="N579" s="86"/>
      <c r="U579" s="4"/>
    </row>
    <row r="580" spans="1:21" ht="15.75" customHeight="1">
      <c r="A580" s="4"/>
      <c r="C580" s="86"/>
      <c r="D580" s="86"/>
      <c r="E580" s="86"/>
      <c r="H580" s="87"/>
      <c r="J580" s="86"/>
      <c r="N580" s="86"/>
      <c r="U580" s="4"/>
    </row>
    <row r="581" spans="1:21" ht="15.75" customHeight="1">
      <c r="A581" s="4"/>
      <c r="C581" s="86"/>
      <c r="D581" s="86"/>
      <c r="E581" s="86"/>
      <c r="H581" s="87"/>
      <c r="J581" s="86"/>
      <c r="N581" s="86"/>
      <c r="U581" s="4"/>
    </row>
    <row r="582" spans="1:21" ht="15.75" customHeight="1">
      <c r="A582" s="4"/>
      <c r="C582" s="86"/>
      <c r="D582" s="86"/>
      <c r="E582" s="86"/>
      <c r="H582" s="87"/>
      <c r="J582" s="86"/>
      <c r="N582" s="86"/>
      <c r="U582" s="4"/>
    </row>
    <row r="583" spans="1:21" ht="15.75" customHeight="1">
      <c r="A583" s="4"/>
      <c r="C583" s="86"/>
      <c r="D583" s="86"/>
      <c r="E583" s="86"/>
      <c r="H583" s="87"/>
      <c r="J583" s="86"/>
      <c r="N583" s="86"/>
      <c r="U583" s="4"/>
    </row>
    <row r="584" spans="1:21" ht="15.75" customHeight="1">
      <c r="A584" s="4"/>
      <c r="C584" s="86"/>
      <c r="D584" s="86"/>
      <c r="E584" s="86"/>
      <c r="H584" s="87"/>
      <c r="J584" s="86"/>
      <c r="N584" s="86"/>
      <c r="U584" s="4"/>
    </row>
    <row r="585" spans="1:21" ht="15.75" customHeight="1">
      <c r="A585" s="4"/>
      <c r="C585" s="86"/>
      <c r="D585" s="86"/>
      <c r="E585" s="86"/>
      <c r="H585" s="87"/>
      <c r="J585" s="86"/>
      <c r="N585" s="86"/>
      <c r="U585" s="4"/>
    </row>
    <row r="586" spans="1:21" ht="15.75" customHeight="1">
      <c r="A586" s="4"/>
      <c r="C586" s="86"/>
      <c r="D586" s="86"/>
      <c r="E586" s="86"/>
      <c r="H586" s="87"/>
      <c r="J586" s="86"/>
      <c r="N586" s="86"/>
      <c r="U586" s="4"/>
    </row>
    <row r="587" spans="1:21" ht="15.75" customHeight="1">
      <c r="A587" s="4"/>
      <c r="C587" s="86"/>
      <c r="D587" s="86"/>
      <c r="E587" s="86"/>
      <c r="H587" s="87"/>
      <c r="J587" s="86"/>
      <c r="N587" s="86"/>
      <c r="U587" s="4"/>
    </row>
    <row r="588" spans="1:21" ht="15.75" customHeight="1">
      <c r="A588" s="4"/>
      <c r="C588" s="86"/>
      <c r="D588" s="86"/>
      <c r="E588" s="86"/>
      <c r="H588" s="87"/>
      <c r="J588" s="86"/>
      <c r="N588" s="86"/>
      <c r="U588" s="4"/>
    </row>
    <row r="589" spans="1:21" ht="15.75" customHeight="1">
      <c r="A589" s="4"/>
      <c r="C589" s="86"/>
      <c r="D589" s="86"/>
      <c r="E589" s="86"/>
      <c r="H589" s="87"/>
      <c r="J589" s="86"/>
      <c r="N589" s="86"/>
      <c r="U589" s="4"/>
    </row>
    <row r="590" spans="1:21" ht="15.75" customHeight="1">
      <c r="A590" s="4"/>
      <c r="C590" s="86"/>
      <c r="D590" s="86"/>
      <c r="E590" s="86"/>
      <c r="H590" s="87"/>
      <c r="J590" s="86"/>
      <c r="N590" s="86"/>
      <c r="U590" s="4"/>
    </row>
    <row r="591" spans="1:21" ht="15.75" customHeight="1">
      <c r="A591" s="4"/>
      <c r="C591" s="86"/>
      <c r="D591" s="86"/>
      <c r="E591" s="86"/>
      <c r="H591" s="87"/>
      <c r="J591" s="86"/>
      <c r="N591" s="86"/>
      <c r="U591" s="4"/>
    </row>
    <row r="592" spans="1:21" ht="15.75" customHeight="1">
      <c r="A592" s="4"/>
      <c r="C592" s="86"/>
      <c r="D592" s="86"/>
      <c r="E592" s="86"/>
      <c r="H592" s="87"/>
      <c r="J592" s="86"/>
      <c r="N592" s="86"/>
      <c r="U592" s="4"/>
    </row>
    <row r="593" spans="1:21" ht="15.75" customHeight="1">
      <c r="A593" s="4"/>
      <c r="C593" s="86"/>
      <c r="D593" s="86"/>
      <c r="E593" s="86"/>
      <c r="H593" s="87"/>
      <c r="J593" s="86"/>
      <c r="N593" s="86"/>
      <c r="U593" s="4"/>
    </row>
    <row r="594" spans="1:21" ht="15.75" customHeight="1">
      <c r="A594" s="4"/>
      <c r="C594" s="86"/>
      <c r="D594" s="86"/>
      <c r="E594" s="86"/>
      <c r="H594" s="87"/>
      <c r="J594" s="86"/>
      <c r="N594" s="86"/>
      <c r="U594" s="4"/>
    </row>
    <row r="595" spans="1:21" ht="15.75" customHeight="1">
      <c r="A595" s="4"/>
      <c r="C595" s="86"/>
      <c r="D595" s="86"/>
      <c r="E595" s="86"/>
      <c r="H595" s="87"/>
      <c r="J595" s="86"/>
      <c r="N595" s="86"/>
      <c r="U595" s="4"/>
    </row>
    <row r="596" spans="1:21" ht="15.75" customHeight="1">
      <c r="A596" s="4"/>
      <c r="C596" s="86"/>
      <c r="D596" s="86"/>
      <c r="E596" s="86"/>
      <c r="H596" s="87"/>
      <c r="J596" s="86"/>
      <c r="N596" s="86"/>
      <c r="U596" s="4"/>
    </row>
    <row r="597" spans="1:21" ht="15.75" customHeight="1">
      <c r="A597" s="4"/>
      <c r="C597" s="86"/>
      <c r="D597" s="86"/>
      <c r="E597" s="86"/>
      <c r="H597" s="87"/>
      <c r="J597" s="86"/>
      <c r="N597" s="86"/>
      <c r="U597" s="4"/>
    </row>
    <row r="598" spans="1:21" ht="15.75" customHeight="1">
      <c r="A598" s="4"/>
      <c r="C598" s="86"/>
      <c r="D598" s="86"/>
      <c r="E598" s="86"/>
      <c r="H598" s="87"/>
      <c r="J598" s="86"/>
      <c r="N598" s="86"/>
      <c r="U598" s="4"/>
    </row>
    <row r="599" spans="1:21" ht="15.75" customHeight="1">
      <c r="A599" s="4"/>
      <c r="C599" s="86"/>
      <c r="D599" s="86"/>
      <c r="E599" s="86"/>
      <c r="H599" s="87"/>
      <c r="J599" s="86"/>
      <c r="N599" s="86"/>
      <c r="U599" s="4"/>
    </row>
    <row r="600" spans="1:21" ht="15.75" customHeight="1">
      <c r="A600" s="4"/>
      <c r="C600" s="86"/>
      <c r="D600" s="86"/>
      <c r="E600" s="86"/>
      <c r="H600" s="87"/>
      <c r="J600" s="86"/>
      <c r="N600" s="86"/>
      <c r="U600" s="4"/>
    </row>
    <row r="601" spans="1:21" ht="15.75" customHeight="1">
      <c r="A601" s="4"/>
      <c r="C601" s="86"/>
      <c r="D601" s="86"/>
      <c r="E601" s="86"/>
      <c r="H601" s="87"/>
      <c r="J601" s="86"/>
      <c r="N601" s="86"/>
      <c r="U601" s="4"/>
    </row>
    <row r="602" spans="1:21" ht="15.75" customHeight="1">
      <c r="A602" s="4"/>
      <c r="C602" s="86"/>
      <c r="D602" s="86"/>
      <c r="E602" s="86"/>
      <c r="H602" s="87"/>
      <c r="J602" s="86"/>
      <c r="N602" s="86"/>
      <c r="U602" s="4"/>
    </row>
    <row r="603" spans="1:21" ht="15.75" customHeight="1">
      <c r="A603" s="4"/>
      <c r="C603" s="86"/>
      <c r="D603" s="86"/>
      <c r="E603" s="86"/>
      <c r="H603" s="87"/>
      <c r="J603" s="86"/>
      <c r="N603" s="86"/>
      <c r="U603" s="4"/>
    </row>
    <row r="604" spans="1:21" ht="15.75" customHeight="1">
      <c r="A604" s="4"/>
      <c r="C604" s="86"/>
      <c r="D604" s="86"/>
      <c r="E604" s="86"/>
      <c r="H604" s="87"/>
      <c r="J604" s="86"/>
      <c r="N604" s="86"/>
      <c r="U604" s="4"/>
    </row>
    <row r="605" spans="1:21" ht="15.75" customHeight="1">
      <c r="A605" s="4"/>
      <c r="C605" s="86"/>
      <c r="D605" s="86"/>
      <c r="E605" s="86"/>
      <c r="H605" s="87"/>
      <c r="J605" s="86"/>
      <c r="N605" s="86"/>
      <c r="U605" s="4"/>
    </row>
    <row r="606" spans="1:21" ht="15.75" customHeight="1">
      <c r="A606" s="4"/>
      <c r="C606" s="86"/>
      <c r="D606" s="86"/>
      <c r="E606" s="86"/>
      <c r="H606" s="87"/>
      <c r="J606" s="86"/>
      <c r="N606" s="86"/>
      <c r="U606" s="4"/>
    </row>
    <row r="607" spans="1:21" ht="15.75" customHeight="1">
      <c r="A607" s="4"/>
      <c r="C607" s="86"/>
      <c r="D607" s="86"/>
      <c r="E607" s="86"/>
      <c r="H607" s="87"/>
      <c r="J607" s="86"/>
      <c r="N607" s="86"/>
      <c r="U607" s="4"/>
    </row>
    <row r="608" spans="1:21" ht="15.75" customHeight="1">
      <c r="A608" s="4"/>
      <c r="C608" s="86"/>
      <c r="D608" s="86"/>
      <c r="E608" s="86"/>
      <c r="H608" s="87"/>
      <c r="J608" s="86"/>
      <c r="N608" s="86"/>
      <c r="U608" s="4"/>
    </row>
    <row r="609" spans="1:21" ht="15.75" customHeight="1">
      <c r="A609" s="4"/>
      <c r="C609" s="86"/>
      <c r="D609" s="86"/>
      <c r="E609" s="86"/>
      <c r="H609" s="87"/>
      <c r="J609" s="86"/>
      <c r="N609" s="86"/>
      <c r="U609" s="4"/>
    </row>
    <row r="610" spans="1:21" ht="15.75" customHeight="1">
      <c r="A610" s="4"/>
      <c r="C610" s="86"/>
      <c r="D610" s="86"/>
      <c r="E610" s="86"/>
      <c r="H610" s="87"/>
      <c r="J610" s="86"/>
      <c r="N610" s="86"/>
      <c r="U610" s="4"/>
    </row>
    <row r="611" spans="1:21" ht="15.75" customHeight="1">
      <c r="A611" s="4"/>
      <c r="C611" s="86"/>
      <c r="D611" s="86"/>
      <c r="E611" s="86"/>
      <c r="H611" s="87"/>
      <c r="J611" s="86"/>
      <c r="N611" s="86"/>
      <c r="U611" s="4"/>
    </row>
    <row r="612" spans="1:21" ht="15.75" customHeight="1">
      <c r="A612" s="4"/>
      <c r="C612" s="86"/>
      <c r="D612" s="86"/>
      <c r="E612" s="86"/>
      <c r="H612" s="87"/>
      <c r="J612" s="86"/>
      <c r="N612" s="86"/>
      <c r="U612" s="4"/>
    </row>
    <row r="613" spans="1:21" ht="15.75" customHeight="1">
      <c r="A613" s="4"/>
      <c r="C613" s="86"/>
      <c r="D613" s="86"/>
      <c r="E613" s="86"/>
      <c r="H613" s="87"/>
      <c r="J613" s="86"/>
      <c r="N613" s="86"/>
      <c r="U613" s="4"/>
    </row>
    <row r="614" spans="1:21" ht="15.75" customHeight="1">
      <c r="A614" s="4"/>
      <c r="C614" s="86"/>
      <c r="D614" s="86"/>
      <c r="E614" s="86"/>
      <c r="H614" s="87"/>
      <c r="J614" s="86"/>
      <c r="N614" s="86"/>
      <c r="U614" s="4"/>
    </row>
    <row r="615" spans="1:21" ht="15.75" customHeight="1">
      <c r="A615" s="4"/>
      <c r="C615" s="86"/>
      <c r="D615" s="86"/>
      <c r="E615" s="86"/>
      <c r="H615" s="87"/>
      <c r="J615" s="86"/>
      <c r="N615" s="86"/>
      <c r="U615" s="4"/>
    </row>
    <row r="616" spans="1:21" ht="15.75" customHeight="1">
      <c r="A616" s="4"/>
      <c r="C616" s="86"/>
      <c r="D616" s="86"/>
      <c r="E616" s="86"/>
      <c r="H616" s="87"/>
      <c r="J616" s="86"/>
      <c r="N616" s="86"/>
      <c r="U616" s="4"/>
    </row>
    <row r="617" spans="1:21" ht="15.75" customHeight="1">
      <c r="A617" s="4"/>
      <c r="C617" s="86"/>
      <c r="D617" s="86"/>
      <c r="E617" s="86"/>
      <c r="H617" s="87"/>
      <c r="J617" s="86"/>
      <c r="N617" s="86"/>
      <c r="U617" s="4"/>
    </row>
    <row r="618" spans="1:21" ht="15.75" customHeight="1">
      <c r="A618" s="4"/>
      <c r="C618" s="86"/>
      <c r="D618" s="86"/>
      <c r="E618" s="86"/>
      <c r="H618" s="87"/>
      <c r="J618" s="86"/>
      <c r="N618" s="86"/>
      <c r="U618" s="4"/>
    </row>
    <row r="619" spans="1:21" ht="15.75" customHeight="1">
      <c r="A619" s="4"/>
      <c r="C619" s="86"/>
      <c r="D619" s="86"/>
      <c r="E619" s="86"/>
      <c r="H619" s="87"/>
      <c r="J619" s="86"/>
      <c r="N619" s="86"/>
      <c r="U619" s="4"/>
    </row>
    <row r="620" spans="1:21" ht="15.75" customHeight="1">
      <c r="A620" s="4"/>
      <c r="C620" s="86"/>
      <c r="D620" s="86"/>
      <c r="E620" s="86"/>
      <c r="H620" s="87"/>
      <c r="J620" s="86"/>
      <c r="N620" s="86"/>
      <c r="U620" s="4"/>
    </row>
    <row r="621" spans="1:21" ht="15.75" customHeight="1">
      <c r="A621" s="4"/>
      <c r="C621" s="86"/>
      <c r="D621" s="86"/>
      <c r="E621" s="86"/>
      <c r="H621" s="87"/>
      <c r="J621" s="86"/>
      <c r="N621" s="86"/>
      <c r="U621" s="4"/>
    </row>
    <row r="622" spans="1:21" ht="15.75" customHeight="1">
      <c r="A622" s="4"/>
      <c r="C622" s="86"/>
      <c r="D622" s="86"/>
      <c r="E622" s="86"/>
      <c r="H622" s="87"/>
      <c r="J622" s="86"/>
      <c r="N622" s="86"/>
      <c r="U622" s="4"/>
    </row>
    <row r="623" spans="1:21" ht="15.75" customHeight="1">
      <c r="A623" s="4"/>
      <c r="C623" s="86"/>
      <c r="D623" s="86"/>
      <c r="E623" s="86"/>
      <c r="H623" s="87"/>
      <c r="J623" s="86"/>
      <c r="N623" s="86"/>
      <c r="U623" s="4"/>
    </row>
    <row r="624" spans="1:21" ht="15.75" customHeight="1">
      <c r="A624" s="4"/>
      <c r="C624" s="86"/>
      <c r="D624" s="86"/>
      <c r="E624" s="86"/>
      <c r="H624" s="87"/>
      <c r="J624" s="86"/>
      <c r="N624" s="86"/>
      <c r="U624" s="4"/>
    </row>
    <row r="625" spans="1:21" ht="15.75" customHeight="1">
      <c r="A625" s="4"/>
      <c r="C625" s="86"/>
      <c r="D625" s="86"/>
      <c r="E625" s="86"/>
      <c r="H625" s="87"/>
      <c r="J625" s="86"/>
      <c r="N625" s="86"/>
      <c r="U625" s="4"/>
    </row>
    <row r="626" spans="1:21" ht="15.75" customHeight="1">
      <c r="A626" s="4"/>
      <c r="C626" s="86"/>
      <c r="D626" s="86"/>
      <c r="E626" s="86"/>
      <c r="H626" s="87"/>
      <c r="J626" s="86"/>
      <c r="N626" s="86"/>
      <c r="U626" s="4"/>
    </row>
    <row r="627" spans="1:21" ht="15.75" customHeight="1">
      <c r="A627" s="4"/>
      <c r="C627" s="86"/>
      <c r="D627" s="86"/>
      <c r="E627" s="86"/>
      <c r="H627" s="87"/>
      <c r="J627" s="86"/>
      <c r="N627" s="86"/>
      <c r="U627" s="4"/>
    </row>
    <row r="628" spans="1:21" ht="15.75" customHeight="1">
      <c r="A628" s="4"/>
      <c r="C628" s="86"/>
      <c r="D628" s="86"/>
      <c r="E628" s="86"/>
      <c r="H628" s="87"/>
      <c r="J628" s="86"/>
      <c r="N628" s="86"/>
      <c r="U628" s="4"/>
    </row>
    <row r="629" spans="1:21" ht="15.75" customHeight="1">
      <c r="A629" s="4"/>
      <c r="C629" s="86"/>
      <c r="D629" s="86"/>
      <c r="E629" s="86"/>
      <c r="H629" s="87"/>
      <c r="J629" s="86"/>
      <c r="N629" s="86"/>
      <c r="U629" s="4"/>
    </row>
    <row r="630" spans="1:21" ht="15.75" customHeight="1">
      <c r="A630" s="4"/>
      <c r="C630" s="86"/>
      <c r="D630" s="86"/>
      <c r="E630" s="86"/>
      <c r="H630" s="87"/>
      <c r="J630" s="86"/>
      <c r="N630" s="86"/>
      <c r="U630" s="4"/>
    </row>
    <row r="631" spans="1:21" ht="15.75" customHeight="1">
      <c r="A631" s="4"/>
      <c r="C631" s="86"/>
      <c r="D631" s="86"/>
      <c r="E631" s="86"/>
      <c r="H631" s="87"/>
      <c r="J631" s="86"/>
      <c r="N631" s="86"/>
      <c r="U631" s="4"/>
    </row>
    <row r="632" spans="1:21" ht="15.75" customHeight="1">
      <c r="A632" s="4"/>
      <c r="C632" s="86"/>
      <c r="D632" s="86"/>
      <c r="E632" s="86"/>
      <c r="H632" s="87"/>
      <c r="J632" s="86"/>
      <c r="N632" s="86"/>
      <c r="U632" s="4"/>
    </row>
    <row r="633" spans="1:21" ht="15.75" customHeight="1">
      <c r="A633" s="4"/>
      <c r="C633" s="86"/>
      <c r="D633" s="86"/>
      <c r="E633" s="86"/>
      <c r="H633" s="87"/>
      <c r="J633" s="86"/>
      <c r="N633" s="86"/>
      <c r="U633" s="4"/>
    </row>
    <row r="634" spans="1:21" ht="15.75" customHeight="1">
      <c r="A634" s="4"/>
      <c r="C634" s="86"/>
      <c r="D634" s="86"/>
      <c r="E634" s="86"/>
      <c r="H634" s="87"/>
      <c r="J634" s="86"/>
      <c r="N634" s="86"/>
      <c r="U634" s="4"/>
    </row>
    <row r="635" spans="1:21" ht="15.75" customHeight="1">
      <c r="A635" s="4"/>
      <c r="C635" s="86"/>
      <c r="D635" s="86"/>
      <c r="E635" s="86"/>
      <c r="H635" s="87"/>
      <c r="J635" s="86"/>
      <c r="N635" s="86"/>
      <c r="U635" s="4"/>
    </row>
    <row r="636" spans="1:21" ht="15.75" customHeight="1">
      <c r="A636" s="4"/>
      <c r="C636" s="86"/>
      <c r="D636" s="86"/>
      <c r="E636" s="86"/>
      <c r="H636" s="87"/>
      <c r="J636" s="86"/>
      <c r="N636" s="86"/>
      <c r="U636" s="4"/>
    </row>
    <row r="637" spans="1:21" ht="15.75" customHeight="1">
      <c r="A637" s="4"/>
      <c r="C637" s="86"/>
      <c r="D637" s="86"/>
      <c r="E637" s="86"/>
      <c r="H637" s="87"/>
      <c r="J637" s="86"/>
      <c r="N637" s="86"/>
      <c r="U637" s="4"/>
    </row>
    <row r="638" spans="1:21" ht="15.75" customHeight="1">
      <c r="A638" s="4"/>
      <c r="C638" s="86"/>
      <c r="D638" s="86"/>
      <c r="E638" s="86"/>
      <c r="H638" s="87"/>
      <c r="J638" s="86"/>
      <c r="N638" s="86"/>
      <c r="U638" s="4"/>
    </row>
    <row r="639" spans="1:21" ht="15.75" customHeight="1">
      <c r="A639" s="4"/>
      <c r="C639" s="86"/>
      <c r="D639" s="86"/>
      <c r="E639" s="86"/>
      <c r="H639" s="87"/>
      <c r="J639" s="86"/>
      <c r="N639" s="86"/>
      <c r="U639" s="4"/>
    </row>
    <row r="640" spans="1:21" ht="15.75" customHeight="1">
      <c r="A640" s="4"/>
      <c r="C640" s="86"/>
      <c r="D640" s="86"/>
      <c r="E640" s="86"/>
      <c r="H640" s="87"/>
      <c r="J640" s="86"/>
      <c r="N640" s="86"/>
      <c r="U640" s="4"/>
    </row>
    <row r="641" spans="1:21" ht="15.75" customHeight="1">
      <c r="A641" s="4"/>
      <c r="C641" s="86"/>
      <c r="D641" s="86"/>
      <c r="E641" s="86"/>
      <c r="H641" s="87"/>
      <c r="J641" s="86"/>
      <c r="N641" s="86"/>
      <c r="U641" s="4"/>
    </row>
    <row r="642" spans="1:21" ht="15.75" customHeight="1">
      <c r="A642" s="4"/>
      <c r="C642" s="86"/>
      <c r="D642" s="86"/>
      <c r="E642" s="86"/>
      <c r="H642" s="87"/>
      <c r="J642" s="86"/>
      <c r="N642" s="86"/>
      <c r="U642" s="4"/>
    </row>
    <row r="643" spans="1:21" ht="15.75" customHeight="1">
      <c r="A643" s="4"/>
      <c r="C643" s="86"/>
      <c r="D643" s="86"/>
      <c r="E643" s="86"/>
      <c r="H643" s="87"/>
      <c r="J643" s="86"/>
      <c r="N643" s="86"/>
      <c r="U643" s="4"/>
    </row>
    <row r="644" spans="1:21" ht="15.75" customHeight="1">
      <c r="A644" s="4"/>
      <c r="C644" s="86"/>
      <c r="D644" s="86"/>
      <c r="E644" s="86"/>
      <c r="H644" s="87"/>
      <c r="J644" s="86"/>
      <c r="N644" s="86"/>
      <c r="U644" s="4"/>
    </row>
    <row r="645" spans="1:21" ht="15.75" customHeight="1">
      <c r="A645" s="4"/>
      <c r="C645" s="86"/>
      <c r="D645" s="86"/>
      <c r="E645" s="86"/>
      <c r="H645" s="87"/>
      <c r="J645" s="86"/>
      <c r="N645" s="86"/>
      <c r="U645" s="4"/>
    </row>
    <row r="646" spans="1:21" ht="15.75" customHeight="1">
      <c r="A646" s="4"/>
      <c r="C646" s="86"/>
      <c r="D646" s="86"/>
      <c r="E646" s="86"/>
      <c r="H646" s="87"/>
      <c r="J646" s="86"/>
      <c r="N646" s="86"/>
      <c r="U646" s="4"/>
    </row>
    <row r="647" spans="1:21" ht="15.75" customHeight="1">
      <c r="A647" s="4"/>
      <c r="C647" s="86"/>
      <c r="D647" s="86"/>
      <c r="E647" s="86"/>
      <c r="H647" s="87"/>
      <c r="J647" s="86"/>
      <c r="N647" s="86"/>
      <c r="U647" s="4"/>
    </row>
    <row r="648" spans="1:21" ht="15.75" customHeight="1">
      <c r="A648" s="4"/>
      <c r="C648" s="86"/>
      <c r="D648" s="86"/>
      <c r="E648" s="86"/>
      <c r="H648" s="87"/>
      <c r="J648" s="86"/>
      <c r="N648" s="86"/>
      <c r="U648" s="4"/>
    </row>
    <row r="649" spans="1:21" ht="15.75" customHeight="1">
      <c r="A649" s="4"/>
      <c r="C649" s="86"/>
      <c r="D649" s="86"/>
      <c r="E649" s="86"/>
      <c r="H649" s="87"/>
      <c r="J649" s="86"/>
      <c r="N649" s="86"/>
      <c r="U649" s="4"/>
    </row>
    <row r="650" spans="1:21" ht="15.75" customHeight="1">
      <c r="A650" s="4"/>
      <c r="C650" s="86"/>
      <c r="D650" s="86"/>
      <c r="E650" s="86"/>
      <c r="H650" s="87"/>
      <c r="J650" s="86"/>
      <c r="N650" s="86"/>
      <c r="U650" s="4"/>
    </row>
    <row r="651" spans="1:21" ht="15.75" customHeight="1">
      <c r="A651" s="4"/>
      <c r="C651" s="86"/>
      <c r="D651" s="86"/>
      <c r="E651" s="86"/>
      <c r="H651" s="87"/>
      <c r="J651" s="86"/>
      <c r="N651" s="86"/>
      <c r="U651" s="4"/>
    </row>
    <row r="652" spans="1:21" ht="15.75" customHeight="1">
      <c r="A652" s="4"/>
      <c r="C652" s="86"/>
      <c r="D652" s="86"/>
      <c r="E652" s="86"/>
      <c r="H652" s="87"/>
      <c r="J652" s="86"/>
      <c r="N652" s="86"/>
      <c r="U652" s="4"/>
    </row>
    <row r="653" spans="1:21" ht="15.75" customHeight="1">
      <c r="A653" s="4"/>
      <c r="C653" s="86"/>
      <c r="D653" s="86"/>
      <c r="E653" s="86"/>
      <c r="H653" s="87"/>
      <c r="J653" s="86"/>
      <c r="N653" s="86"/>
      <c r="U653" s="4"/>
    </row>
    <row r="654" spans="1:21" ht="15.75" customHeight="1">
      <c r="A654" s="4"/>
      <c r="C654" s="86"/>
      <c r="D654" s="86"/>
      <c r="E654" s="86"/>
      <c r="H654" s="87"/>
      <c r="J654" s="86"/>
      <c r="N654" s="86"/>
      <c r="U654" s="4"/>
    </row>
    <row r="655" spans="1:21" ht="15.75" customHeight="1">
      <c r="A655" s="4"/>
      <c r="C655" s="86"/>
      <c r="D655" s="86"/>
      <c r="E655" s="86"/>
      <c r="H655" s="87"/>
      <c r="J655" s="86"/>
      <c r="N655" s="86"/>
      <c r="U655" s="4"/>
    </row>
    <row r="656" spans="1:21" ht="15.75" customHeight="1">
      <c r="A656" s="4"/>
      <c r="C656" s="86"/>
      <c r="D656" s="86"/>
      <c r="E656" s="86"/>
      <c r="H656" s="87"/>
      <c r="J656" s="86"/>
      <c r="N656" s="86"/>
      <c r="U656" s="4"/>
    </row>
    <row r="657" spans="1:21" ht="15.75" customHeight="1">
      <c r="A657" s="4"/>
      <c r="C657" s="86"/>
      <c r="D657" s="86"/>
      <c r="E657" s="86"/>
      <c r="H657" s="87"/>
      <c r="J657" s="86"/>
      <c r="N657" s="86"/>
      <c r="U657" s="4"/>
    </row>
    <row r="658" spans="1:21" ht="15.75" customHeight="1">
      <c r="A658" s="4"/>
      <c r="C658" s="86"/>
      <c r="D658" s="86"/>
      <c r="E658" s="86"/>
      <c r="H658" s="87"/>
      <c r="J658" s="86"/>
      <c r="N658" s="86"/>
      <c r="U658" s="4"/>
    </row>
    <row r="659" spans="1:21" ht="15.75" customHeight="1">
      <c r="A659" s="4"/>
      <c r="C659" s="86"/>
      <c r="D659" s="86"/>
      <c r="E659" s="86"/>
      <c r="H659" s="87"/>
      <c r="J659" s="86"/>
      <c r="N659" s="86"/>
      <c r="U659" s="4"/>
    </row>
    <row r="660" spans="1:21" ht="15.75" customHeight="1">
      <c r="A660" s="4"/>
      <c r="C660" s="86"/>
      <c r="D660" s="86"/>
      <c r="E660" s="86"/>
      <c r="H660" s="87"/>
      <c r="J660" s="86"/>
      <c r="N660" s="86"/>
      <c r="U660" s="4"/>
    </row>
    <row r="661" spans="1:21" ht="15.75" customHeight="1">
      <c r="A661" s="4"/>
      <c r="C661" s="86"/>
      <c r="D661" s="86"/>
      <c r="E661" s="86"/>
      <c r="H661" s="87"/>
      <c r="J661" s="86"/>
      <c r="N661" s="86"/>
      <c r="U661" s="4"/>
    </row>
    <row r="662" spans="1:21" ht="15.75" customHeight="1">
      <c r="A662" s="4"/>
      <c r="C662" s="86"/>
      <c r="D662" s="86"/>
      <c r="E662" s="86"/>
      <c r="H662" s="87"/>
      <c r="J662" s="86"/>
      <c r="N662" s="86"/>
      <c r="U662" s="4"/>
    </row>
    <row r="663" spans="1:21" ht="15.75" customHeight="1">
      <c r="A663" s="4"/>
      <c r="C663" s="86"/>
      <c r="D663" s="86"/>
      <c r="E663" s="86"/>
      <c r="H663" s="87"/>
      <c r="J663" s="86"/>
      <c r="N663" s="86"/>
      <c r="U663" s="4"/>
    </row>
    <row r="664" spans="1:21" ht="15.75" customHeight="1">
      <c r="A664" s="4"/>
      <c r="C664" s="86"/>
      <c r="D664" s="86"/>
      <c r="E664" s="86"/>
      <c r="H664" s="87"/>
      <c r="J664" s="86"/>
      <c r="N664" s="86"/>
      <c r="U664" s="4"/>
    </row>
    <row r="665" spans="1:21" ht="15.75" customHeight="1">
      <c r="A665" s="4"/>
      <c r="C665" s="86"/>
      <c r="D665" s="86"/>
      <c r="E665" s="86"/>
      <c r="H665" s="87"/>
      <c r="J665" s="86"/>
      <c r="N665" s="86"/>
      <c r="U665" s="4"/>
    </row>
    <row r="666" spans="1:21" ht="15.75" customHeight="1">
      <c r="A666" s="4"/>
      <c r="C666" s="86"/>
      <c r="D666" s="86"/>
      <c r="E666" s="86"/>
      <c r="H666" s="87"/>
      <c r="J666" s="86"/>
      <c r="N666" s="86"/>
      <c r="U666" s="4"/>
    </row>
    <row r="667" spans="1:21" ht="15.75" customHeight="1">
      <c r="A667" s="4"/>
      <c r="C667" s="86"/>
      <c r="D667" s="86"/>
      <c r="E667" s="86"/>
      <c r="H667" s="87"/>
      <c r="J667" s="86"/>
      <c r="N667" s="86"/>
      <c r="U667" s="4"/>
    </row>
    <row r="668" spans="1:21" ht="15.75" customHeight="1">
      <c r="A668" s="4"/>
      <c r="C668" s="86"/>
      <c r="D668" s="86"/>
      <c r="E668" s="86"/>
      <c r="H668" s="87"/>
      <c r="J668" s="86"/>
      <c r="N668" s="86"/>
      <c r="U668" s="4"/>
    </row>
    <row r="669" spans="1:21" ht="15.75" customHeight="1">
      <c r="A669" s="4"/>
      <c r="C669" s="86"/>
      <c r="D669" s="86"/>
      <c r="E669" s="86"/>
      <c r="H669" s="87"/>
      <c r="J669" s="86"/>
      <c r="N669" s="86"/>
      <c r="U669" s="4"/>
    </row>
    <row r="670" spans="1:21" ht="15.75" customHeight="1">
      <c r="A670" s="4"/>
      <c r="C670" s="86"/>
      <c r="D670" s="86"/>
      <c r="E670" s="86"/>
      <c r="H670" s="87"/>
      <c r="J670" s="86"/>
      <c r="N670" s="86"/>
      <c r="U670" s="4"/>
    </row>
    <row r="671" spans="1:21" ht="15.75" customHeight="1">
      <c r="A671" s="4"/>
      <c r="C671" s="86"/>
      <c r="D671" s="86"/>
      <c r="E671" s="86"/>
      <c r="H671" s="87"/>
      <c r="J671" s="86"/>
      <c r="N671" s="86"/>
      <c r="U671" s="4"/>
    </row>
    <row r="672" spans="1:21" ht="15.75" customHeight="1">
      <c r="A672" s="4"/>
      <c r="C672" s="86"/>
      <c r="D672" s="86"/>
      <c r="E672" s="86"/>
      <c r="H672" s="87"/>
      <c r="J672" s="86"/>
      <c r="N672" s="86"/>
      <c r="U672" s="4"/>
    </row>
    <row r="673" spans="1:21" ht="15.75" customHeight="1">
      <c r="A673" s="4"/>
      <c r="C673" s="86"/>
      <c r="D673" s="86"/>
      <c r="E673" s="86"/>
      <c r="H673" s="87"/>
      <c r="J673" s="86"/>
      <c r="N673" s="86"/>
      <c r="U673" s="4"/>
    </row>
    <row r="674" spans="1:21" ht="15.75" customHeight="1">
      <c r="A674" s="4"/>
      <c r="C674" s="86"/>
      <c r="D674" s="86"/>
      <c r="E674" s="86"/>
      <c r="H674" s="87"/>
      <c r="J674" s="86"/>
      <c r="N674" s="86"/>
      <c r="U674" s="4"/>
    </row>
    <row r="675" spans="1:21" ht="15.75" customHeight="1">
      <c r="A675" s="4"/>
      <c r="C675" s="86"/>
      <c r="D675" s="86"/>
      <c r="E675" s="86"/>
      <c r="H675" s="87"/>
      <c r="J675" s="86"/>
      <c r="N675" s="86"/>
      <c r="U675" s="4"/>
    </row>
    <row r="676" spans="1:21" ht="15.75" customHeight="1">
      <c r="A676" s="4"/>
      <c r="C676" s="86"/>
      <c r="D676" s="86"/>
      <c r="E676" s="86"/>
      <c r="H676" s="87"/>
      <c r="J676" s="86"/>
      <c r="N676" s="86"/>
      <c r="U676" s="4"/>
    </row>
    <row r="677" spans="1:21" ht="15.75" customHeight="1">
      <c r="A677" s="4"/>
      <c r="C677" s="86"/>
      <c r="D677" s="86"/>
      <c r="E677" s="86"/>
      <c r="H677" s="87"/>
      <c r="J677" s="86"/>
      <c r="N677" s="86"/>
      <c r="U677" s="4"/>
    </row>
    <row r="678" spans="1:21" ht="15.75" customHeight="1">
      <c r="A678" s="4"/>
      <c r="C678" s="86"/>
      <c r="D678" s="86"/>
      <c r="E678" s="86"/>
      <c r="H678" s="87"/>
      <c r="J678" s="86"/>
      <c r="N678" s="86"/>
      <c r="U678" s="4"/>
    </row>
    <row r="679" spans="1:21" ht="15.75" customHeight="1">
      <c r="A679" s="4"/>
      <c r="C679" s="86"/>
      <c r="D679" s="86"/>
      <c r="E679" s="86"/>
      <c r="H679" s="87"/>
      <c r="J679" s="86"/>
      <c r="N679" s="86"/>
      <c r="U679" s="4"/>
    </row>
    <row r="680" spans="1:21" ht="15.75" customHeight="1">
      <c r="A680" s="4"/>
      <c r="C680" s="86"/>
      <c r="D680" s="86"/>
      <c r="E680" s="86"/>
      <c r="H680" s="87"/>
      <c r="J680" s="86"/>
      <c r="N680" s="86"/>
      <c r="U680" s="4"/>
    </row>
    <row r="681" spans="1:21" ht="15.75" customHeight="1">
      <c r="A681" s="4"/>
      <c r="C681" s="86"/>
      <c r="D681" s="86"/>
      <c r="E681" s="86"/>
      <c r="H681" s="87"/>
      <c r="J681" s="86"/>
      <c r="N681" s="86"/>
      <c r="U681" s="4"/>
    </row>
    <row r="682" spans="1:21" ht="15.75" customHeight="1">
      <c r="A682" s="4"/>
      <c r="C682" s="86"/>
      <c r="D682" s="86"/>
      <c r="E682" s="86"/>
      <c r="H682" s="87"/>
      <c r="J682" s="86"/>
      <c r="N682" s="86"/>
      <c r="U682" s="4"/>
    </row>
    <row r="683" spans="1:21" ht="15.75" customHeight="1">
      <c r="A683" s="4"/>
      <c r="C683" s="86"/>
      <c r="D683" s="86"/>
      <c r="E683" s="86"/>
      <c r="H683" s="87"/>
      <c r="J683" s="86"/>
      <c r="N683" s="86"/>
      <c r="U683" s="4"/>
    </row>
    <row r="684" spans="1:21" ht="15.75" customHeight="1">
      <c r="A684" s="4"/>
      <c r="C684" s="86"/>
      <c r="D684" s="86"/>
      <c r="E684" s="86"/>
      <c r="H684" s="87"/>
      <c r="J684" s="86"/>
      <c r="N684" s="86"/>
      <c r="U684" s="4"/>
    </row>
    <row r="685" spans="1:21" ht="15.75" customHeight="1">
      <c r="A685" s="4"/>
      <c r="C685" s="86"/>
      <c r="D685" s="86"/>
      <c r="E685" s="86"/>
      <c r="H685" s="87"/>
      <c r="J685" s="86"/>
      <c r="N685" s="86"/>
      <c r="U685" s="4"/>
    </row>
    <row r="686" spans="1:21" ht="15.75" customHeight="1">
      <c r="A686" s="4"/>
      <c r="C686" s="86"/>
      <c r="D686" s="86"/>
      <c r="E686" s="86"/>
      <c r="H686" s="87"/>
      <c r="J686" s="86"/>
      <c r="N686" s="86"/>
      <c r="U686" s="4"/>
    </row>
    <row r="687" spans="1:21" ht="15.75" customHeight="1">
      <c r="A687" s="4"/>
      <c r="C687" s="86"/>
      <c r="D687" s="86"/>
      <c r="E687" s="86"/>
      <c r="H687" s="87"/>
      <c r="J687" s="86"/>
      <c r="N687" s="86"/>
      <c r="U687" s="4"/>
    </row>
    <row r="688" spans="1:21" ht="15.75" customHeight="1">
      <c r="A688" s="4"/>
      <c r="C688" s="86"/>
      <c r="D688" s="86"/>
      <c r="E688" s="86"/>
      <c r="H688" s="87"/>
      <c r="J688" s="86"/>
      <c r="N688" s="86"/>
      <c r="U688" s="4"/>
    </row>
    <row r="689" spans="1:21" ht="15.75" customHeight="1">
      <c r="A689" s="4"/>
      <c r="C689" s="86"/>
      <c r="D689" s="86"/>
      <c r="E689" s="86"/>
      <c r="H689" s="87"/>
      <c r="J689" s="86"/>
      <c r="N689" s="86"/>
      <c r="U689" s="4"/>
    </row>
    <row r="690" spans="1:21" ht="15.75" customHeight="1">
      <c r="A690" s="4"/>
      <c r="C690" s="86"/>
      <c r="D690" s="86"/>
      <c r="E690" s="86"/>
      <c r="H690" s="87"/>
      <c r="J690" s="86"/>
      <c r="N690" s="86"/>
      <c r="U690" s="4"/>
    </row>
    <row r="691" spans="1:21" ht="15.75" customHeight="1">
      <c r="A691" s="4"/>
      <c r="C691" s="86"/>
      <c r="D691" s="86"/>
      <c r="E691" s="86"/>
      <c r="H691" s="87"/>
      <c r="J691" s="86"/>
      <c r="N691" s="86"/>
      <c r="U691" s="4"/>
    </row>
    <row r="692" spans="1:21" ht="15.75" customHeight="1">
      <c r="A692" s="4"/>
      <c r="C692" s="86"/>
      <c r="D692" s="86"/>
      <c r="E692" s="86"/>
      <c r="H692" s="87"/>
      <c r="J692" s="86"/>
      <c r="N692" s="86"/>
      <c r="U692" s="4"/>
    </row>
    <row r="693" spans="1:21" ht="15.75" customHeight="1">
      <c r="A693" s="4"/>
      <c r="C693" s="86"/>
      <c r="D693" s="86"/>
      <c r="E693" s="86"/>
      <c r="H693" s="87"/>
      <c r="J693" s="86"/>
      <c r="N693" s="86"/>
      <c r="U693" s="4"/>
    </row>
    <row r="694" spans="1:21" ht="15.75" customHeight="1">
      <c r="A694" s="4"/>
      <c r="C694" s="86"/>
      <c r="D694" s="86"/>
      <c r="E694" s="86"/>
      <c r="H694" s="87"/>
      <c r="J694" s="86"/>
      <c r="N694" s="86"/>
      <c r="U694" s="4"/>
    </row>
    <row r="695" spans="1:21" ht="15.75" customHeight="1">
      <c r="A695" s="4"/>
      <c r="C695" s="86"/>
      <c r="D695" s="86"/>
      <c r="E695" s="86"/>
      <c r="H695" s="87"/>
      <c r="J695" s="86"/>
      <c r="N695" s="86"/>
      <c r="U695" s="4"/>
    </row>
    <row r="696" spans="1:21" ht="15.75" customHeight="1">
      <c r="A696" s="4"/>
      <c r="C696" s="86"/>
      <c r="D696" s="86"/>
      <c r="E696" s="86"/>
      <c r="H696" s="87"/>
      <c r="J696" s="86"/>
      <c r="N696" s="86"/>
      <c r="U696" s="4"/>
    </row>
    <row r="697" spans="1:21" ht="15.75" customHeight="1">
      <c r="A697" s="4"/>
      <c r="C697" s="86"/>
      <c r="D697" s="86"/>
      <c r="E697" s="86"/>
      <c r="H697" s="87"/>
      <c r="J697" s="86"/>
      <c r="N697" s="86"/>
      <c r="U697" s="4"/>
    </row>
    <row r="698" spans="1:21" ht="15.75" customHeight="1">
      <c r="A698" s="4"/>
      <c r="C698" s="86"/>
      <c r="D698" s="86"/>
      <c r="E698" s="86"/>
      <c r="H698" s="87"/>
      <c r="J698" s="86"/>
      <c r="N698" s="86"/>
      <c r="U698" s="4"/>
    </row>
    <row r="699" spans="1:21" ht="15.75" customHeight="1">
      <c r="A699" s="4"/>
      <c r="C699" s="86"/>
      <c r="D699" s="86"/>
      <c r="E699" s="86"/>
      <c r="H699" s="87"/>
      <c r="J699" s="86"/>
      <c r="N699" s="86"/>
      <c r="U699" s="4"/>
    </row>
    <row r="700" spans="1:21" ht="15.75" customHeight="1">
      <c r="A700" s="4"/>
      <c r="C700" s="86"/>
      <c r="D700" s="86"/>
      <c r="E700" s="86"/>
      <c r="H700" s="87"/>
      <c r="J700" s="86"/>
      <c r="N700" s="86"/>
      <c r="U700" s="4"/>
    </row>
    <row r="701" spans="1:21" ht="15.75" customHeight="1">
      <c r="A701" s="4"/>
      <c r="C701" s="86"/>
      <c r="D701" s="86"/>
      <c r="E701" s="86"/>
      <c r="H701" s="87"/>
      <c r="J701" s="86"/>
      <c r="N701" s="86"/>
      <c r="U701" s="4"/>
    </row>
    <row r="702" spans="1:21" ht="15.75" customHeight="1">
      <c r="A702" s="4"/>
      <c r="C702" s="86"/>
      <c r="D702" s="86"/>
      <c r="E702" s="86"/>
      <c r="H702" s="87"/>
      <c r="J702" s="86"/>
      <c r="N702" s="86"/>
      <c r="U702" s="4"/>
    </row>
    <row r="703" spans="1:21" ht="15.75" customHeight="1">
      <c r="A703" s="4"/>
      <c r="C703" s="86"/>
      <c r="D703" s="86"/>
      <c r="E703" s="86"/>
      <c r="H703" s="87"/>
      <c r="J703" s="86"/>
      <c r="N703" s="86"/>
      <c r="U703" s="4"/>
    </row>
    <row r="704" spans="1:21" ht="15.75" customHeight="1">
      <c r="A704" s="4"/>
      <c r="C704" s="86"/>
      <c r="D704" s="86"/>
      <c r="E704" s="86"/>
      <c r="H704" s="87"/>
      <c r="J704" s="86"/>
      <c r="N704" s="86"/>
      <c r="U704" s="4"/>
    </row>
    <row r="705" spans="1:21" ht="15.75" customHeight="1">
      <c r="A705" s="4"/>
      <c r="C705" s="86"/>
      <c r="D705" s="86"/>
      <c r="E705" s="86"/>
      <c r="H705" s="87"/>
      <c r="J705" s="86"/>
      <c r="N705" s="86"/>
      <c r="U705" s="4"/>
    </row>
    <row r="706" spans="1:21" ht="15.75" customHeight="1">
      <c r="A706" s="4"/>
      <c r="C706" s="86"/>
      <c r="D706" s="86"/>
      <c r="E706" s="86"/>
      <c r="H706" s="87"/>
      <c r="J706" s="86"/>
      <c r="N706" s="86"/>
      <c r="U706" s="4"/>
    </row>
    <row r="707" spans="1:21" ht="15.75" customHeight="1">
      <c r="A707" s="4"/>
      <c r="C707" s="86"/>
      <c r="D707" s="86"/>
      <c r="E707" s="86"/>
      <c r="H707" s="87"/>
      <c r="J707" s="86"/>
      <c r="N707" s="86"/>
      <c r="U707" s="4"/>
    </row>
    <row r="708" spans="1:21" ht="15.75" customHeight="1">
      <c r="A708" s="4"/>
      <c r="C708" s="86"/>
      <c r="D708" s="86"/>
      <c r="E708" s="86"/>
      <c r="H708" s="87"/>
      <c r="J708" s="86"/>
      <c r="N708" s="86"/>
      <c r="U708" s="4"/>
    </row>
    <row r="709" spans="1:21" ht="15.75" customHeight="1">
      <c r="A709" s="4"/>
      <c r="C709" s="86"/>
      <c r="D709" s="86"/>
      <c r="E709" s="86"/>
      <c r="H709" s="87"/>
      <c r="J709" s="86"/>
      <c r="N709" s="86"/>
      <c r="U709" s="4"/>
    </row>
    <row r="710" spans="1:21" ht="15.75" customHeight="1">
      <c r="A710" s="4"/>
      <c r="C710" s="86"/>
      <c r="D710" s="86"/>
      <c r="E710" s="86"/>
      <c r="H710" s="87"/>
      <c r="J710" s="86"/>
      <c r="N710" s="86"/>
      <c r="U710" s="4"/>
    </row>
    <row r="711" spans="1:21" ht="15.75" customHeight="1">
      <c r="A711" s="4"/>
      <c r="C711" s="86"/>
      <c r="D711" s="86"/>
      <c r="E711" s="86"/>
      <c r="H711" s="87"/>
      <c r="J711" s="86"/>
      <c r="N711" s="86"/>
      <c r="U711" s="4"/>
    </row>
    <row r="712" spans="1:21" ht="15.75" customHeight="1">
      <c r="A712" s="4"/>
      <c r="C712" s="86"/>
      <c r="D712" s="86"/>
      <c r="E712" s="86"/>
      <c r="H712" s="87"/>
      <c r="J712" s="86"/>
      <c r="N712" s="86"/>
      <c r="U712" s="4"/>
    </row>
    <row r="713" spans="1:21" ht="15.75" customHeight="1">
      <c r="A713" s="4"/>
      <c r="C713" s="86"/>
      <c r="D713" s="86"/>
      <c r="E713" s="86"/>
      <c r="H713" s="87"/>
      <c r="J713" s="86"/>
      <c r="N713" s="86"/>
      <c r="U713" s="4"/>
    </row>
    <row r="714" spans="1:21" ht="15.75" customHeight="1">
      <c r="A714" s="4"/>
      <c r="C714" s="86"/>
      <c r="D714" s="86"/>
      <c r="E714" s="86"/>
      <c r="H714" s="87"/>
      <c r="J714" s="86"/>
      <c r="N714" s="86"/>
      <c r="U714" s="4"/>
    </row>
    <row r="715" spans="1:21" ht="15.75" customHeight="1">
      <c r="A715" s="4"/>
      <c r="C715" s="86"/>
      <c r="D715" s="86"/>
      <c r="E715" s="86"/>
      <c r="H715" s="87"/>
      <c r="J715" s="86"/>
      <c r="N715" s="86"/>
      <c r="U715" s="4"/>
    </row>
    <row r="716" spans="1:21" ht="15.75" customHeight="1">
      <c r="A716" s="4"/>
      <c r="C716" s="86"/>
      <c r="D716" s="86"/>
      <c r="E716" s="86"/>
      <c r="H716" s="87"/>
      <c r="J716" s="86"/>
      <c r="N716" s="86"/>
      <c r="U716" s="4"/>
    </row>
    <row r="717" spans="1:21" ht="15.75" customHeight="1">
      <c r="A717" s="4"/>
      <c r="C717" s="86"/>
      <c r="D717" s="86"/>
      <c r="E717" s="86"/>
      <c r="H717" s="87"/>
      <c r="J717" s="86"/>
      <c r="N717" s="86"/>
      <c r="U717" s="4"/>
    </row>
    <row r="718" spans="1:21" ht="15.75" customHeight="1">
      <c r="A718" s="4"/>
      <c r="C718" s="86"/>
      <c r="D718" s="86"/>
      <c r="E718" s="86"/>
      <c r="H718" s="87"/>
      <c r="J718" s="86"/>
      <c r="N718" s="86"/>
      <c r="U718" s="4"/>
    </row>
    <row r="719" spans="1:21" ht="15.75" customHeight="1">
      <c r="A719" s="4"/>
      <c r="C719" s="86"/>
      <c r="D719" s="86"/>
      <c r="E719" s="86"/>
      <c r="H719" s="87"/>
      <c r="J719" s="86"/>
      <c r="N719" s="86"/>
      <c r="U719" s="4"/>
    </row>
    <row r="720" spans="1:21" ht="15.75" customHeight="1">
      <c r="A720" s="4"/>
      <c r="C720" s="86"/>
      <c r="D720" s="86"/>
      <c r="E720" s="86"/>
      <c r="H720" s="87"/>
      <c r="J720" s="86"/>
      <c r="N720" s="86"/>
      <c r="U720" s="4"/>
    </row>
    <row r="721" spans="1:21" ht="15.75" customHeight="1">
      <c r="A721" s="4"/>
      <c r="C721" s="86"/>
      <c r="D721" s="86"/>
      <c r="E721" s="86"/>
      <c r="H721" s="87"/>
      <c r="J721" s="86"/>
      <c r="N721" s="86"/>
      <c r="U721" s="4"/>
    </row>
    <row r="722" spans="1:21" ht="15.75" customHeight="1">
      <c r="A722" s="4"/>
      <c r="C722" s="86"/>
      <c r="D722" s="86"/>
      <c r="E722" s="86"/>
      <c r="H722" s="87"/>
      <c r="J722" s="86"/>
      <c r="N722" s="86"/>
      <c r="U722" s="4"/>
    </row>
    <row r="723" spans="1:21" ht="15.75" customHeight="1">
      <c r="A723" s="4"/>
      <c r="C723" s="86"/>
      <c r="D723" s="86"/>
      <c r="E723" s="86"/>
      <c r="H723" s="87"/>
      <c r="J723" s="86"/>
      <c r="N723" s="86"/>
      <c r="U723" s="4"/>
    </row>
    <row r="724" spans="1:21" ht="15.75" customHeight="1">
      <c r="A724" s="4"/>
      <c r="C724" s="86"/>
      <c r="D724" s="86"/>
      <c r="E724" s="86"/>
      <c r="H724" s="87"/>
      <c r="J724" s="86"/>
      <c r="N724" s="86"/>
      <c r="U724" s="4"/>
    </row>
    <row r="725" spans="1:21" ht="15.75" customHeight="1">
      <c r="A725" s="4"/>
      <c r="C725" s="86"/>
      <c r="D725" s="86"/>
      <c r="E725" s="86"/>
      <c r="H725" s="87"/>
      <c r="J725" s="86"/>
      <c r="N725" s="86"/>
      <c r="U725" s="4"/>
    </row>
    <row r="726" spans="1:21" ht="15.75" customHeight="1">
      <c r="A726" s="4"/>
      <c r="C726" s="86"/>
      <c r="D726" s="86"/>
      <c r="E726" s="86"/>
      <c r="H726" s="87"/>
      <c r="J726" s="86"/>
      <c r="N726" s="86"/>
      <c r="U726" s="4"/>
    </row>
    <row r="727" spans="1:21" ht="15.75" customHeight="1">
      <c r="A727" s="4"/>
      <c r="C727" s="86"/>
      <c r="D727" s="86"/>
      <c r="E727" s="86"/>
      <c r="H727" s="87"/>
      <c r="J727" s="86"/>
      <c r="N727" s="86"/>
      <c r="U727" s="4"/>
    </row>
    <row r="728" spans="1:21" ht="15.75" customHeight="1">
      <c r="A728" s="4"/>
      <c r="C728" s="86"/>
      <c r="D728" s="86"/>
      <c r="E728" s="86"/>
      <c r="H728" s="87"/>
      <c r="J728" s="86"/>
      <c r="N728" s="86"/>
      <c r="U728" s="4"/>
    </row>
    <row r="729" spans="1:21" ht="15.75" customHeight="1">
      <c r="A729" s="4"/>
      <c r="C729" s="86"/>
      <c r="D729" s="86"/>
      <c r="E729" s="86"/>
      <c r="H729" s="87"/>
      <c r="J729" s="86"/>
      <c r="N729" s="86"/>
      <c r="U729" s="4"/>
    </row>
    <row r="730" spans="1:21" ht="15.75" customHeight="1">
      <c r="A730" s="4"/>
      <c r="C730" s="86"/>
      <c r="D730" s="86"/>
      <c r="E730" s="86"/>
      <c r="H730" s="87"/>
      <c r="J730" s="86"/>
      <c r="N730" s="86"/>
      <c r="U730" s="4"/>
    </row>
    <row r="731" spans="1:21" ht="15.75" customHeight="1">
      <c r="A731" s="4"/>
      <c r="C731" s="86"/>
      <c r="D731" s="86"/>
      <c r="E731" s="86"/>
      <c r="H731" s="87"/>
      <c r="J731" s="86"/>
      <c r="N731" s="86"/>
      <c r="U731" s="4"/>
    </row>
    <row r="732" spans="1:21" ht="15.75" customHeight="1">
      <c r="A732" s="4"/>
      <c r="C732" s="86"/>
      <c r="D732" s="86"/>
      <c r="E732" s="86"/>
      <c r="H732" s="87"/>
      <c r="J732" s="86"/>
      <c r="N732" s="86"/>
      <c r="U732" s="4"/>
    </row>
    <row r="733" spans="1:21" ht="15.75" customHeight="1">
      <c r="A733" s="4"/>
      <c r="C733" s="86"/>
      <c r="D733" s="86"/>
      <c r="E733" s="86"/>
      <c r="H733" s="87"/>
      <c r="J733" s="86"/>
      <c r="N733" s="86"/>
      <c r="U733" s="4"/>
    </row>
    <row r="734" spans="1:21" ht="15.75" customHeight="1">
      <c r="A734" s="4"/>
      <c r="C734" s="86"/>
      <c r="D734" s="86"/>
      <c r="E734" s="86"/>
      <c r="H734" s="87"/>
      <c r="J734" s="86"/>
      <c r="N734" s="86"/>
      <c r="U734" s="4"/>
    </row>
    <row r="735" spans="1:21" ht="15.75" customHeight="1">
      <c r="A735" s="4"/>
      <c r="C735" s="86"/>
      <c r="D735" s="86"/>
      <c r="E735" s="86"/>
      <c r="H735" s="87"/>
      <c r="J735" s="86"/>
      <c r="N735" s="86"/>
      <c r="U735" s="4"/>
    </row>
    <row r="736" spans="1:21" ht="15.75" customHeight="1">
      <c r="A736" s="4"/>
      <c r="C736" s="86"/>
      <c r="D736" s="86"/>
      <c r="E736" s="86"/>
      <c r="H736" s="87"/>
      <c r="J736" s="86"/>
      <c r="N736" s="86"/>
      <c r="U736" s="4"/>
    </row>
    <row r="737" spans="1:21" ht="15.75" customHeight="1">
      <c r="A737" s="4"/>
      <c r="C737" s="86"/>
      <c r="D737" s="86"/>
      <c r="E737" s="86"/>
      <c r="H737" s="87"/>
      <c r="J737" s="86"/>
      <c r="N737" s="86"/>
      <c r="U737" s="4"/>
    </row>
    <row r="738" spans="1:21" ht="15.75" customHeight="1">
      <c r="A738" s="4"/>
      <c r="C738" s="86"/>
      <c r="D738" s="86"/>
      <c r="E738" s="86"/>
      <c r="H738" s="87"/>
      <c r="J738" s="86"/>
      <c r="N738" s="86"/>
      <c r="U738" s="4"/>
    </row>
    <row r="739" spans="1:21" ht="15.75" customHeight="1">
      <c r="A739" s="4"/>
      <c r="C739" s="86"/>
      <c r="D739" s="86"/>
      <c r="E739" s="86"/>
      <c r="H739" s="87"/>
      <c r="J739" s="86"/>
      <c r="N739" s="86"/>
      <c r="U739" s="4"/>
    </row>
    <row r="740" spans="1:21" ht="15.75" customHeight="1">
      <c r="A740" s="4"/>
      <c r="C740" s="86"/>
      <c r="D740" s="86"/>
      <c r="E740" s="86"/>
      <c r="H740" s="87"/>
      <c r="J740" s="86"/>
      <c r="N740" s="86"/>
      <c r="U740" s="4"/>
    </row>
    <row r="741" spans="1:21" ht="15.75" customHeight="1">
      <c r="A741" s="4"/>
      <c r="C741" s="86"/>
      <c r="D741" s="86"/>
      <c r="E741" s="86"/>
      <c r="H741" s="87"/>
      <c r="J741" s="86"/>
      <c r="N741" s="86"/>
      <c r="U741" s="4"/>
    </row>
    <row r="742" spans="1:21" ht="15.75" customHeight="1">
      <c r="A742" s="4"/>
      <c r="C742" s="86"/>
      <c r="D742" s="86"/>
      <c r="E742" s="86"/>
      <c r="H742" s="87"/>
      <c r="J742" s="86"/>
      <c r="N742" s="86"/>
      <c r="U742" s="4"/>
    </row>
    <row r="743" spans="1:21" ht="15.75" customHeight="1">
      <c r="A743" s="4"/>
      <c r="C743" s="86"/>
      <c r="D743" s="86"/>
      <c r="E743" s="86"/>
      <c r="H743" s="87"/>
      <c r="J743" s="86"/>
      <c r="N743" s="86"/>
      <c r="U743" s="4"/>
    </row>
    <row r="744" spans="1:21" ht="15.75" customHeight="1">
      <c r="A744" s="4"/>
      <c r="C744" s="86"/>
      <c r="D744" s="86"/>
      <c r="E744" s="86"/>
      <c r="H744" s="87"/>
      <c r="J744" s="86"/>
      <c r="N744" s="86"/>
      <c r="U744" s="4"/>
    </row>
    <row r="745" spans="1:21" ht="15.75" customHeight="1">
      <c r="A745" s="4"/>
      <c r="C745" s="86"/>
      <c r="D745" s="86"/>
      <c r="E745" s="86"/>
      <c r="H745" s="87"/>
      <c r="J745" s="86"/>
      <c r="N745" s="86"/>
      <c r="U745" s="4"/>
    </row>
    <row r="746" spans="1:21" ht="15.75" customHeight="1">
      <c r="A746" s="4"/>
      <c r="C746" s="86"/>
      <c r="D746" s="86"/>
      <c r="E746" s="86"/>
      <c r="H746" s="87"/>
      <c r="J746" s="86"/>
      <c r="N746" s="86"/>
      <c r="U746" s="4"/>
    </row>
    <row r="747" spans="1:21" ht="15.75" customHeight="1">
      <c r="A747" s="4"/>
      <c r="C747" s="86"/>
      <c r="D747" s="86"/>
      <c r="E747" s="86"/>
      <c r="H747" s="87"/>
      <c r="J747" s="86"/>
      <c r="N747" s="86"/>
      <c r="U747" s="4"/>
    </row>
    <row r="748" spans="1:21" ht="15.75" customHeight="1">
      <c r="A748" s="4"/>
      <c r="C748" s="86"/>
      <c r="D748" s="86"/>
      <c r="E748" s="86"/>
      <c r="H748" s="87"/>
      <c r="J748" s="86"/>
      <c r="N748" s="86"/>
      <c r="U748" s="4"/>
    </row>
    <row r="749" spans="1:21" ht="15.75" customHeight="1">
      <c r="A749" s="4"/>
      <c r="C749" s="86"/>
      <c r="D749" s="86"/>
      <c r="E749" s="86"/>
      <c r="H749" s="87"/>
      <c r="J749" s="86"/>
      <c r="N749" s="86"/>
      <c r="U749" s="4"/>
    </row>
    <row r="750" spans="1:21" ht="15.75" customHeight="1">
      <c r="A750" s="4"/>
      <c r="C750" s="86"/>
      <c r="D750" s="86"/>
      <c r="E750" s="86"/>
      <c r="H750" s="87"/>
      <c r="J750" s="86"/>
      <c r="N750" s="86"/>
      <c r="U750" s="4"/>
    </row>
    <row r="751" spans="1:21" ht="15.75" customHeight="1">
      <c r="A751" s="4"/>
      <c r="C751" s="86"/>
      <c r="D751" s="86"/>
      <c r="E751" s="86"/>
      <c r="H751" s="87"/>
      <c r="J751" s="86"/>
      <c r="N751" s="86"/>
      <c r="U751" s="4"/>
    </row>
    <row r="752" spans="1:21" ht="15.75" customHeight="1">
      <c r="A752" s="4"/>
      <c r="C752" s="86"/>
      <c r="D752" s="86"/>
      <c r="E752" s="86"/>
      <c r="H752" s="87"/>
      <c r="J752" s="86"/>
      <c r="N752" s="86"/>
      <c r="U752" s="4"/>
    </row>
    <row r="753" spans="1:21" ht="15.75" customHeight="1">
      <c r="A753" s="4"/>
      <c r="C753" s="86"/>
      <c r="D753" s="86"/>
      <c r="E753" s="86"/>
      <c r="H753" s="87"/>
      <c r="J753" s="86"/>
      <c r="N753" s="86"/>
      <c r="U753" s="4"/>
    </row>
    <row r="754" spans="1:21" ht="15.75" customHeight="1">
      <c r="A754" s="4"/>
      <c r="C754" s="86"/>
      <c r="D754" s="86"/>
      <c r="E754" s="86"/>
      <c r="H754" s="87"/>
      <c r="J754" s="86"/>
      <c r="N754" s="86"/>
      <c r="U754" s="4"/>
    </row>
    <row r="755" spans="1:21" ht="15.75" customHeight="1">
      <c r="A755" s="4"/>
      <c r="C755" s="86"/>
      <c r="D755" s="86"/>
      <c r="E755" s="86"/>
      <c r="H755" s="87"/>
      <c r="J755" s="86"/>
      <c r="N755" s="86"/>
      <c r="U755" s="4"/>
    </row>
    <row r="756" spans="1:21" ht="15.75" customHeight="1">
      <c r="A756" s="4"/>
      <c r="C756" s="86"/>
      <c r="D756" s="86"/>
      <c r="E756" s="86"/>
      <c r="H756" s="87"/>
      <c r="J756" s="86"/>
      <c r="N756" s="86"/>
      <c r="U756" s="4"/>
    </row>
    <row r="757" spans="1:21" ht="15.75" customHeight="1">
      <c r="A757" s="4"/>
      <c r="C757" s="86"/>
      <c r="D757" s="86"/>
      <c r="E757" s="86"/>
      <c r="H757" s="87"/>
      <c r="J757" s="86"/>
      <c r="N757" s="86"/>
      <c r="U757" s="4"/>
    </row>
    <row r="758" spans="1:21" ht="15.75" customHeight="1">
      <c r="A758" s="4"/>
      <c r="C758" s="86"/>
      <c r="D758" s="86"/>
      <c r="E758" s="86"/>
      <c r="H758" s="87"/>
      <c r="J758" s="86"/>
      <c r="N758" s="86"/>
      <c r="U758" s="4"/>
    </row>
    <row r="759" spans="1:21" ht="15.75" customHeight="1">
      <c r="A759" s="4"/>
      <c r="C759" s="86"/>
      <c r="D759" s="86"/>
      <c r="E759" s="86"/>
      <c r="H759" s="87"/>
      <c r="J759" s="86"/>
      <c r="N759" s="86"/>
      <c r="U759" s="4"/>
    </row>
    <row r="760" spans="1:21" ht="15.75" customHeight="1">
      <c r="A760" s="4"/>
      <c r="C760" s="86"/>
      <c r="D760" s="86"/>
      <c r="E760" s="86"/>
      <c r="H760" s="87"/>
      <c r="J760" s="86"/>
      <c r="N760" s="86"/>
      <c r="U760" s="4"/>
    </row>
    <row r="761" spans="1:21" ht="15.75" customHeight="1">
      <c r="A761" s="4"/>
      <c r="C761" s="86"/>
      <c r="D761" s="86"/>
      <c r="E761" s="86"/>
      <c r="H761" s="87"/>
      <c r="J761" s="86"/>
      <c r="N761" s="86"/>
      <c r="U761" s="4"/>
    </row>
    <row r="762" spans="1:21" ht="15.75" customHeight="1">
      <c r="A762" s="4"/>
      <c r="C762" s="86"/>
      <c r="D762" s="86"/>
      <c r="E762" s="86"/>
      <c r="H762" s="87"/>
      <c r="J762" s="86"/>
      <c r="N762" s="86"/>
      <c r="U762" s="4"/>
    </row>
    <row r="763" spans="1:21" ht="15.75" customHeight="1">
      <c r="A763" s="4"/>
      <c r="C763" s="86"/>
      <c r="D763" s="86"/>
      <c r="E763" s="86"/>
      <c r="H763" s="87"/>
      <c r="J763" s="86"/>
      <c r="N763" s="86"/>
      <c r="U763" s="4"/>
    </row>
    <row r="764" spans="1:21" ht="15.75" customHeight="1">
      <c r="A764" s="4"/>
      <c r="C764" s="86"/>
      <c r="D764" s="86"/>
      <c r="E764" s="86"/>
      <c r="H764" s="87"/>
      <c r="J764" s="86"/>
      <c r="N764" s="86"/>
      <c r="U764" s="4"/>
    </row>
    <row r="765" spans="1:21" ht="15.75" customHeight="1">
      <c r="A765" s="4"/>
      <c r="C765" s="86"/>
      <c r="D765" s="86"/>
      <c r="E765" s="86"/>
      <c r="H765" s="87"/>
      <c r="J765" s="86"/>
      <c r="N765" s="86"/>
      <c r="U765" s="4"/>
    </row>
    <row r="766" spans="1:21" ht="15.75" customHeight="1">
      <c r="A766" s="4"/>
      <c r="C766" s="86"/>
      <c r="D766" s="86"/>
      <c r="E766" s="86"/>
      <c r="H766" s="87"/>
      <c r="J766" s="86"/>
      <c r="N766" s="86"/>
      <c r="U766" s="4"/>
    </row>
    <row r="767" spans="1:21" ht="15.75" customHeight="1">
      <c r="A767" s="4"/>
      <c r="C767" s="86"/>
      <c r="D767" s="86"/>
      <c r="E767" s="86"/>
      <c r="H767" s="87"/>
      <c r="J767" s="86"/>
      <c r="N767" s="86"/>
      <c r="U767" s="4"/>
    </row>
    <row r="768" spans="1:21" ht="15.75" customHeight="1">
      <c r="A768" s="4"/>
      <c r="C768" s="86"/>
      <c r="D768" s="86"/>
      <c r="E768" s="86"/>
      <c r="H768" s="87"/>
      <c r="J768" s="86"/>
      <c r="N768" s="86"/>
      <c r="U768" s="4"/>
    </row>
    <row r="769" spans="1:21" ht="15.75" customHeight="1">
      <c r="A769" s="4"/>
      <c r="C769" s="86"/>
      <c r="D769" s="86"/>
      <c r="E769" s="86"/>
      <c r="H769" s="87"/>
      <c r="J769" s="86"/>
      <c r="N769" s="86"/>
      <c r="U769" s="4"/>
    </row>
    <row r="770" spans="1:21" ht="15.75" customHeight="1">
      <c r="A770" s="4"/>
      <c r="C770" s="86"/>
      <c r="D770" s="86"/>
      <c r="E770" s="86"/>
      <c r="H770" s="87"/>
      <c r="J770" s="86"/>
      <c r="N770" s="86"/>
      <c r="U770" s="4"/>
    </row>
    <row r="771" spans="1:21" ht="15.75" customHeight="1">
      <c r="A771" s="4"/>
      <c r="C771" s="86"/>
      <c r="D771" s="86"/>
      <c r="E771" s="86"/>
      <c r="H771" s="87"/>
      <c r="J771" s="86"/>
      <c r="N771" s="86"/>
      <c r="U771" s="4"/>
    </row>
    <row r="772" spans="1:21" ht="15.75" customHeight="1">
      <c r="A772" s="4"/>
      <c r="C772" s="86"/>
      <c r="D772" s="86"/>
      <c r="E772" s="86"/>
      <c r="H772" s="87"/>
      <c r="J772" s="86"/>
      <c r="N772" s="86"/>
      <c r="U772" s="4"/>
    </row>
    <row r="773" spans="1:21" ht="15.75" customHeight="1">
      <c r="A773" s="4"/>
      <c r="C773" s="86"/>
      <c r="D773" s="86"/>
      <c r="E773" s="86"/>
      <c r="H773" s="87"/>
      <c r="J773" s="86"/>
      <c r="N773" s="86"/>
      <c r="U773" s="4"/>
    </row>
    <row r="774" spans="1:21" ht="15.75" customHeight="1">
      <c r="A774" s="4"/>
      <c r="C774" s="86"/>
      <c r="D774" s="86"/>
      <c r="E774" s="86"/>
      <c r="H774" s="87"/>
      <c r="J774" s="86"/>
      <c r="N774" s="86"/>
      <c r="U774" s="4"/>
    </row>
    <row r="775" spans="1:21" ht="15.75" customHeight="1">
      <c r="A775" s="4"/>
      <c r="C775" s="86"/>
      <c r="D775" s="86"/>
      <c r="E775" s="86"/>
      <c r="H775" s="87"/>
      <c r="J775" s="86"/>
      <c r="N775" s="86"/>
      <c r="U775" s="4"/>
    </row>
    <row r="776" spans="1:21" ht="15.75" customHeight="1">
      <c r="A776" s="4"/>
      <c r="C776" s="86"/>
      <c r="D776" s="86"/>
      <c r="E776" s="86"/>
      <c r="H776" s="87"/>
      <c r="J776" s="86"/>
      <c r="N776" s="86"/>
      <c r="U776" s="4"/>
    </row>
    <row r="777" spans="1:21" ht="15.75" customHeight="1">
      <c r="A777" s="4"/>
      <c r="C777" s="86"/>
      <c r="D777" s="86"/>
      <c r="E777" s="86"/>
      <c r="H777" s="87"/>
      <c r="J777" s="86"/>
      <c r="N777" s="86"/>
      <c r="U777" s="4"/>
    </row>
    <row r="778" spans="1:21" ht="15.75" customHeight="1">
      <c r="A778" s="4"/>
      <c r="C778" s="86"/>
      <c r="D778" s="86"/>
      <c r="E778" s="86"/>
      <c r="H778" s="87"/>
      <c r="J778" s="86"/>
      <c r="N778" s="86"/>
      <c r="U778" s="4"/>
    </row>
    <row r="779" spans="1:21" ht="15.75" customHeight="1">
      <c r="A779" s="4"/>
      <c r="C779" s="86"/>
      <c r="D779" s="86"/>
      <c r="E779" s="86"/>
      <c r="H779" s="87"/>
      <c r="J779" s="86"/>
      <c r="N779" s="86"/>
      <c r="U779" s="4"/>
    </row>
    <row r="780" spans="1:21" ht="15.75" customHeight="1">
      <c r="A780" s="4"/>
      <c r="C780" s="86"/>
      <c r="D780" s="86"/>
      <c r="E780" s="86"/>
      <c r="H780" s="87"/>
      <c r="J780" s="86"/>
      <c r="N780" s="86"/>
      <c r="U780" s="4"/>
    </row>
    <row r="781" spans="1:21" ht="15.75" customHeight="1">
      <c r="A781" s="4"/>
      <c r="C781" s="86"/>
      <c r="D781" s="86"/>
      <c r="E781" s="86"/>
      <c r="H781" s="87"/>
      <c r="J781" s="86"/>
      <c r="N781" s="86"/>
      <c r="U781" s="4"/>
    </row>
    <row r="782" spans="1:21" ht="15.75" customHeight="1">
      <c r="A782" s="4"/>
      <c r="C782" s="86"/>
      <c r="D782" s="86"/>
      <c r="E782" s="86"/>
      <c r="H782" s="87"/>
      <c r="J782" s="86"/>
      <c r="N782" s="86"/>
      <c r="U782" s="4"/>
    </row>
    <row r="783" spans="1:21" ht="15.75" customHeight="1">
      <c r="A783" s="4"/>
      <c r="C783" s="86"/>
      <c r="D783" s="86"/>
      <c r="E783" s="86"/>
      <c r="H783" s="87"/>
      <c r="J783" s="86"/>
      <c r="N783" s="86"/>
      <c r="U783" s="4"/>
    </row>
    <row r="784" spans="1:21" ht="15.75" customHeight="1">
      <c r="A784" s="4"/>
      <c r="C784" s="86"/>
      <c r="D784" s="86"/>
      <c r="E784" s="86"/>
      <c r="H784" s="87"/>
      <c r="J784" s="86"/>
      <c r="N784" s="86"/>
      <c r="U784" s="4"/>
    </row>
    <row r="785" spans="1:21" ht="15.75" customHeight="1">
      <c r="A785" s="4"/>
      <c r="C785" s="86"/>
      <c r="D785" s="86"/>
      <c r="E785" s="86"/>
      <c r="H785" s="87"/>
      <c r="J785" s="86"/>
      <c r="N785" s="86"/>
      <c r="U785" s="4"/>
    </row>
    <row r="786" spans="1:21" ht="15.75" customHeight="1">
      <c r="A786" s="4"/>
      <c r="C786" s="86"/>
      <c r="D786" s="86"/>
      <c r="E786" s="86"/>
      <c r="H786" s="87"/>
      <c r="J786" s="86"/>
      <c r="N786" s="86"/>
      <c r="U786" s="4"/>
    </row>
    <row r="787" spans="1:21" ht="15.75" customHeight="1">
      <c r="A787" s="4"/>
      <c r="C787" s="86"/>
      <c r="D787" s="86"/>
      <c r="E787" s="86"/>
      <c r="H787" s="87"/>
      <c r="J787" s="86"/>
      <c r="N787" s="86"/>
      <c r="U787" s="4"/>
    </row>
    <row r="788" spans="1:21" ht="15.75" customHeight="1">
      <c r="A788" s="4"/>
      <c r="C788" s="86"/>
      <c r="D788" s="86"/>
      <c r="E788" s="86"/>
      <c r="H788" s="87"/>
      <c r="J788" s="86"/>
      <c r="N788" s="86"/>
      <c r="U788" s="4"/>
    </row>
    <row r="789" spans="1:21" ht="15.75" customHeight="1">
      <c r="A789" s="4"/>
      <c r="C789" s="86"/>
      <c r="D789" s="86"/>
      <c r="E789" s="86"/>
      <c r="H789" s="87"/>
      <c r="J789" s="86"/>
      <c r="N789" s="86"/>
      <c r="U789" s="4"/>
    </row>
    <row r="790" spans="1:21" ht="15.75" customHeight="1">
      <c r="A790" s="4"/>
      <c r="C790" s="86"/>
      <c r="D790" s="86"/>
      <c r="E790" s="86"/>
      <c r="H790" s="87"/>
      <c r="J790" s="86"/>
      <c r="N790" s="86"/>
      <c r="U790" s="4"/>
    </row>
    <row r="791" spans="1:21" ht="15.75" customHeight="1">
      <c r="A791" s="4"/>
      <c r="C791" s="86"/>
      <c r="D791" s="86"/>
      <c r="E791" s="86"/>
      <c r="H791" s="87"/>
      <c r="J791" s="86"/>
      <c r="N791" s="86"/>
      <c r="U791" s="4"/>
    </row>
    <row r="792" spans="1:21" ht="15.75" customHeight="1">
      <c r="A792" s="4"/>
      <c r="C792" s="86"/>
      <c r="D792" s="86"/>
      <c r="E792" s="86"/>
      <c r="H792" s="87"/>
      <c r="J792" s="86"/>
      <c r="N792" s="86"/>
      <c r="U792" s="4"/>
    </row>
    <row r="793" spans="1:21" ht="15.75" customHeight="1">
      <c r="A793" s="4"/>
      <c r="C793" s="86"/>
      <c r="D793" s="86"/>
      <c r="E793" s="86"/>
      <c r="H793" s="87"/>
      <c r="J793" s="86"/>
      <c r="N793" s="86"/>
      <c r="U793" s="4"/>
    </row>
    <row r="794" spans="1:21" ht="15.75" customHeight="1">
      <c r="A794" s="4"/>
      <c r="C794" s="86"/>
      <c r="D794" s="86"/>
      <c r="E794" s="86"/>
      <c r="H794" s="87"/>
      <c r="J794" s="86"/>
      <c r="N794" s="86"/>
      <c r="U794" s="4"/>
    </row>
    <row r="795" spans="1:21" ht="15.75" customHeight="1">
      <c r="A795" s="4"/>
      <c r="C795" s="86"/>
      <c r="D795" s="86"/>
      <c r="E795" s="86"/>
      <c r="H795" s="87"/>
      <c r="J795" s="86"/>
      <c r="N795" s="86"/>
      <c r="U795" s="4"/>
    </row>
    <row r="796" spans="1:21" ht="15.75" customHeight="1">
      <c r="A796" s="4"/>
      <c r="C796" s="86"/>
      <c r="D796" s="86"/>
      <c r="E796" s="86"/>
      <c r="H796" s="87"/>
      <c r="J796" s="86"/>
      <c r="N796" s="86"/>
      <c r="U796" s="4"/>
    </row>
    <row r="797" spans="1:21" ht="15.75" customHeight="1">
      <c r="A797" s="4"/>
      <c r="C797" s="86"/>
      <c r="D797" s="86"/>
      <c r="E797" s="86"/>
      <c r="H797" s="87"/>
      <c r="J797" s="86"/>
      <c r="N797" s="86"/>
      <c r="U797" s="4"/>
    </row>
    <row r="798" spans="1:21" ht="15.75" customHeight="1">
      <c r="A798" s="4"/>
      <c r="C798" s="86"/>
      <c r="D798" s="86"/>
      <c r="E798" s="86"/>
      <c r="H798" s="87"/>
      <c r="J798" s="86"/>
      <c r="N798" s="86"/>
      <c r="U798" s="4"/>
    </row>
    <row r="799" spans="1:21" ht="15.75" customHeight="1">
      <c r="A799" s="4"/>
      <c r="C799" s="86"/>
      <c r="D799" s="86"/>
      <c r="E799" s="86"/>
      <c r="H799" s="87"/>
      <c r="J799" s="86"/>
      <c r="N799" s="86"/>
      <c r="U799" s="4"/>
    </row>
    <row r="800" spans="1:21" ht="15.75" customHeight="1">
      <c r="A800" s="4"/>
      <c r="C800" s="86"/>
      <c r="D800" s="86"/>
      <c r="E800" s="86"/>
      <c r="H800" s="87"/>
      <c r="J800" s="86"/>
      <c r="N800" s="86"/>
      <c r="U800" s="4"/>
    </row>
    <row r="801" spans="1:21" ht="15.75" customHeight="1">
      <c r="A801" s="4"/>
      <c r="C801" s="86"/>
      <c r="D801" s="86"/>
      <c r="E801" s="86"/>
      <c r="H801" s="87"/>
      <c r="J801" s="86"/>
      <c r="N801" s="86"/>
      <c r="U801" s="4"/>
    </row>
    <row r="802" spans="1:21" ht="15.75" customHeight="1">
      <c r="A802" s="4"/>
      <c r="C802" s="86"/>
      <c r="D802" s="86"/>
      <c r="E802" s="86"/>
      <c r="H802" s="87"/>
      <c r="J802" s="86"/>
      <c r="N802" s="86"/>
      <c r="U802" s="4"/>
    </row>
    <row r="803" spans="1:21" ht="15.75" customHeight="1">
      <c r="A803" s="4"/>
      <c r="C803" s="86"/>
      <c r="D803" s="86"/>
      <c r="E803" s="86"/>
      <c r="H803" s="87"/>
      <c r="J803" s="86"/>
      <c r="N803" s="86"/>
      <c r="U803" s="4"/>
    </row>
    <row r="804" spans="1:21" ht="15.75" customHeight="1">
      <c r="A804" s="4"/>
      <c r="C804" s="86"/>
      <c r="D804" s="86"/>
      <c r="E804" s="86"/>
      <c r="H804" s="87"/>
      <c r="J804" s="86"/>
      <c r="N804" s="86"/>
      <c r="U804" s="4"/>
    </row>
    <row r="805" spans="1:21" ht="15.75" customHeight="1">
      <c r="A805" s="4"/>
      <c r="C805" s="86"/>
      <c r="D805" s="86"/>
      <c r="E805" s="86"/>
      <c r="H805" s="87"/>
      <c r="J805" s="86"/>
      <c r="N805" s="86"/>
      <c r="U805" s="4"/>
    </row>
    <row r="806" spans="1:21" ht="15.75" customHeight="1">
      <c r="A806" s="4"/>
      <c r="C806" s="86"/>
      <c r="D806" s="86"/>
      <c r="E806" s="86"/>
      <c r="H806" s="87"/>
      <c r="J806" s="86"/>
      <c r="N806" s="86"/>
      <c r="U806" s="4"/>
    </row>
    <row r="807" spans="1:21" ht="15.75" customHeight="1">
      <c r="A807" s="4"/>
      <c r="C807" s="86"/>
      <c r="D807" s="86"/>
      <c r="E807" s="86"/>
      <c r="H807" s="87"/>
      <c r="J807" s="86"/>
      <c r="N807" s="86"/>
      <c r="U807" s="4"/>
    </row>
    <row r="808" spans="1:21" ht="15.75" customHeight="1">
      <c r="A808" s="4"/>
      <c r="C808" s="86"/>
      <c r="D808" s="86"/>
      <c r="E808" s="86"/>
      <c r="H808" s="87"/>
      <c r="J808" s="86"/>
      <c r="N808" s="86"/>
      <c r="U808" s="4"/>
    </row>
    <row r="809" spans="1:21" ht="15.75" customHeight="1">
      <c r="A809" s="4"/>
      <c r="C809" s="86"/>
      <c r="D809" s="86"/>
      <c r="E809" s="86"/>
      <c r="H809" s="87"/>
      <c r="J809" s="86"/>
      <c r="N809" s="86"/>
      <c r="U809" s="4"/>
    </row>
    <row r="810" spans="1:21" ht="15.75" customHeight="1">
      <c r="A810" s="4"/>
      <c r="C810" s="86"/>
      <c r="D810" s="86"/>
      <c r="E810" s="86"/>
      <c r="H810" s="87"/>
      <c r="J810" s="86"/>
      <c r="N810" s="86"/>
      <c r="U810" s="4"/>
    </row>
    <row r="811" spans="1:21" ht="15.75" customHeight="1">
      <c r="A811" s="4"/>
      <c r="C811" s="86"/>
      <c r="D811" s="86"/>
      <c r="E811" s="86"/>
      <c r="H811" s="87"/>
      <c r="J811" s="86"/>
      <c r="N811" s="86"/>
      <c r="U811" s="4"/>
    </row>
    <row r="812" spans="1:21" ht="15.75" customHeight="1">
      <c r="A812" s="4"/>
      <c r="C812" s="86"/>
      <c r="D812" s="86"/>
      <c r="E812" s="86"/>
      <c r="H812" s="87"/>
      <c r="J812" s="86"/>
      <c r="N812" s="86"/>
      <c r="U812" s="4"/>
    </row>
    <row r="813" spans="1:21" ht="15.75" customHeight="1">
      <c r="A813" s="4"/>
      <c r="C813" s="86"/>
      <c r="D813" s="86"/>
      <c r="E813" s="86"/>
      <c r="H813" s="87"/>
      <c r="J813" s="86"/>
      <c r="N813" s="86"/>
      <c r="U813" s="4"/>
    </row>
    <row r="814" spans="1:21" ht="15.75" customHeight="1">
      <c r="A814" s="4"/>
      <c r="C814" s="86"/>
      <c r="D814" s="86"/>
      <c r="E814" s="86"/>
      <c r="H814" s="87"/>
      <c r="J814" s="86"/>
      <c r="N814" s="86"/>
      <c r="U814" s="4"/>
    </row>
    <row r="815" spans="1:21" ht="15.75" customHeight="1">
      <c r="A815" s="4"/>
      <c r="C815" s="86"/>
      <c r="D815" s="86"/>
      <c r="E815" s="86"/>
      <c r="H815" s="87"/>
      <c r="J815" s="86"/>
      <c r="N815" s="86"/>
      <c r="U815" s="4"/>
    </row>
    <row r="816" spans="1:21" ht="15.75" customHeight="1">
      <c r="A816" s="4"/>
      <c r="C816" s="86"/>
      <c r="D816" s="86"/>
      <c r="E816" s="86"/>
      <c r="H816" s="87"/>
      <c r="J816" s="86"/>
      <c r="N816" s="86"/>
      <c r="U816" s="4"/>
    </row>
    <row r="817" spans="1:21" ht="15.75" customHeight="1">
      <c r="A817" s="4"/>
      <c r="C817" s="86"/>
      <c r="D817" s="86"/>
      <c r="E817" s="86"/>
      <c r="H817" s="87"/>
      <c r="J817" s="86"/>
      <c r="N817" s="86"/>
      <c r="U817" s="4"/>
    </row>
    <row r="818" spans="1:21" ht="15.75" customHeight="1">
      <c r="A818" s="4"/>
      <c r="C818" s="86"/>
      <c r="D818" s="86"/>
      <c r="E818" s="86"/>
      <c r="H818" s="87"/>
      <c r="J818" s="86"/>
      <c r="N818" s="86"/>
      <c r="U818" s="4"/>
    </row>
    <row r="819" spans="1:21" ht="15.75" customHeight="1">
      <c r="A819" s="4"/>
      <c r="C819" s="86"/>
      <c r="D819" s="86"/>
      <c r="E819" s="86"/>
      <c r="H819" s="87"/>
      <c r="J819" s="86"/>
      <c r="N819" s="86"/>
      <c r="U819" s="4"/>
    </row>
    <row r="820" spans="1:21" ht="15.75" customHeight="1">
      <c r="A820" s="4"/>
      <c r="C820" s="86"/>
      <c r="D820" s="86"/>
      <c r="E820" s="86"/>
      <c r="H820" s="87"/>
      <c r="J820" s="86"/>
      <c r="N820" s="86"/>
      <c r="U820" s="4"/>
    </row>
    <row r="821" spans="1:21" ht="15.75" customHeight="1">
      <c r="A821" s="4"/>
      <c r="C821" s="86"/>
      <c r="D821" s="86"/>
      <c r="E821" s="86"/>
      <c r="H821" s="87"/>
      <c r="J821" s="86"/>
      <c r="N821" s="86"/>
      <c r="U821" s="4"/>
    </row>
    <row r="822" spans="1:21" ht="15.75" customHeight="1">
      <c r="A822" s="4"/>
      <c r="C822" s="86"/>
      <c r="D822" s="86"/>
      <c r="E822" s="86"/>
      <c r="H822" s="87"/>
      <c r="J822" s="86"/>
      <c r="N822" s="86"/>
      <c r="U822" s="4"/>
    </row>
    <row r="823" spans="1:21" ht="15.75" customHeight="1">
      <c r="A823" s="4"/>
      <c r="C823" s="86"/>
      <c r="D823" s="86"/>
      <c r="E823" s="86"/>
      <c r="H823" s="87"/>
      <c r="J823" s="86"/>
      <c r="N823" s="86"/>
      <c r="U823" s="4"/>
    </row>
    <row r="824" spans="1:21" ht="15.75" customHeight="1">
      <c r="A824" s="4"/>
      <c r="C824" s="86"/>
      <c r="D824" s="86"/>
      <c r="E824" s="86"/>
      <c r="H824" s="87"/>
      <c r="J824" s="86"/>
      <c r="N824" s="86"/>
      <c r="U824" s="4"/>
    </row>
    <row r="825" spans="1:21" ht="15.75" customHeight="1">
      <c r="A825" s="4"/>
      <c r="C825" s="86"/>
      <c r="D825" s="86"/>
      <c r="E825" s="86"/>
      <c r="H825" s="87"/>
      <c r="J825" s="86"/>
      <c r="N825" s="86"/>
      <c r="U825" s="4"/>
    </row>
    <row r="826" spans="1:21" ht="15.75" customHeight="1">
      <c r="A826" s="4"/>
      <c r="C826" s="86"/>
      <c r="D826" s="86"/>
      <c r="E826" s="86"/>
      <c r="H826" s="87"/>
      <c r="J826" s="86"/>
      <c r="N826" s="86"/>
      <c r="U826" s="4"/>
    </row>
    <row r="827" spans="1:21" ht="15.75" customHeight="1">
      <c r="A827" s="4"/>
      <c r="C827" s="86"/>
      <c r="D827" s="86"/>
      <c r="E827" s="86"/>
      <c r="H827" s="87"/>
      <c r="J827" s="86"/>
      <c r="N827" s="86"/>
      <c r="U827" s="4"/>
    </row>
    <row r="828" spans="1:21" ht="15.75" customHeight="1">
      <c r="A828" s="4"/>
      <c r="C828" s="86"/>
      <c r="D828" s="86"/>
      <c r="E828" s="86"/>
      <c r="H828" s="87"/>
      <c r="J828" s="86"/>
      <c r="N828" s="86"/>
      <c r="U828" s="4"/>
    </row>
    <row r="829" spans="1:21" ht="15.75" customHeight="1">
      <c r="A829" s="4"/>
      <c r="C829" s="86"/>
      <c r="D829" s="86"/>
      <c r="E829" s="86"/>
      <c r="H829" s="87"/>
      <c r="J829" s="86"/>
      <c r="N829" s="86"/>
      <c r="U829" s="4"/>
    </row>
    <row r="830" spans="1:21" ht="15.75" customHeight="1">
      <c r="A830" s="4"/>
      <c r="C830" s="86"/>
      <c r="D830" s="86"/>
      <c r="E830" s="86"/>
      <c r="H830" s="87"/>
      <c r="J830" s="86"/>
      <c r="N830" s="86"/>
      <c r="U830" s="4"/>
    </row>
    <row r="831" spans="1:21" ht="15.75" customHeight="1">
      <c r="A831" s="4"/>
      <c r="C831" s="86"/>
      <c r="D831" s="86"/>
      <c r="E831" s="86"/>
      <c r="H831" s="87"/>
      <c r="J831" s="86"/>
      <c r="N831" s="86"/>
      <c r="U831" s="4"/>
    </row>
    <row r="832" spans="1:21" ht="15.75" customHeight="1">
      <c r="A832" s="4"/>
      <c r="C832" s="86"/>
      <c r="D832" s="86"/>
      <c r="E832" s="86"/>
      <c r="H832" s="87"/>
      <c r="J832" s="86"/>
      <c r="N832" s="86"/>
      <c r="U832" s="4"/>
    </row>
    <row r="833" spans="1:21" ht="15.75" customHeight="1">
      <c r="A833" s="4"/>
      <c r="C833" s="86"/>
      <c r="D833" s="86"/>
      <c r="E833" s="86"/>
      <c r="H833" s="87"/>
      <c r="J833" s="86"/>
      <c r="N833" s="86"/>
      <c r="U833" s="4"/>
    </row>
    <row r="834" spans="1:21" ht="15.75" customHeight="1">
      <c r="A834" s="4"/>
      <c r="C834" s="86"/>
      <c r="D834" s="86"/>
      <c r="E834" s="86"/>
      <c r="H834" s="87"/>
      <c r="J834" s="86"/>
      <c r="N834" s="86"/>
      <c r="U834" s="4"/>
    </row>
    <row r="835" spans="1:21" ht="15.75" customHeight="1">
      <c r="A835" s="4"/>
      <c r="C835" s="86"/>
      <c r="D835" s="86"/>
      <c r="E835" s="86"/>
      <c r="H835" s="87"/>
      <c r="J835" s="86"/>
      <c r="N835" s="86"/>
      <c r="U835" s="4"/>
    </row>
    <row r="836" spans="1:21" ht="15.75" customHeight="1">
      <c r="A836" s="4"/>
      <c r="C836" s="86"/>
      <c r="D836" s="86"/>
      <c r="E836" s="86"/>
      <c r="H836" s="87"/>
      <c r="J836" s="86"/>
      <c r="N836" s="86"/>
      <c r="U836" s="4"/>
    </row>
    <row r="837" spans="1:21" ht="15.75" customHeight="1">
      <c r="A837" s="4"/>
      <c r="C837" s="86"/>
      <c r="D837" s="86"/>
      <c r="E837" s="86"/>
      <c r="H837" s="87"/>
      <c r="J837" s="86"/>
      <c r="N837" s="86"/>
      <c r="U837" s="4"/>
    </row>
    <row r="838" spans="1:21" ht="15.75" customHeight="1">
      <c r="A838" s="4"/>
      <c r="C838" s="86"/>
      <c r="D838" s="86"/>
      <c r="E838" s="86"/>
      <c r="H838" s="87"/>
      <c r="J838" s="86"/>
      <c r="N838" s="86"/>
      <c r="U838" s="4"/>
    </row>
    <row r="839" spans="1:21" ht="15.75" customHeight="1">
      <c r="A839" s="4"/>
      <c r="C839" s="86"/>
      <c r="D839" s="86"/>
      <c r="E839" s="86"/>
      <c r="H839" s="87"/>
      <c r="J839" s="86"/>
      <c r="N839" s="86"/>
      <c r="U839" s="4"/>
    </row>
    <row r="840" spans="1:21" ht="15.75" customHeight="1">
      <c r="A840" s="4"/>
      <c r="C840" s="86"/>
      <c r="D840" s="86"/>
      <c r="E840" s="86"/>
      <c r="H840" s="87"/>
      <c r="J840" s="86"/>
      <c r="N840" s="86"/>
      <c r="U840" s="4"/>
    </row>
    <row r="841" spans="1:21" ht="15.75" customHeight="1">
      <c r="A841" s="4"/>
      <c r="C841" s="86"/>
      <c r="D841" s="86"/>
      <c r="E841" s="86"/>
      <c r="H841" s="87"/>
      <c r="J841" s="86"/>
      <c r="N841" s="86"/>
      <c r="U841" s="4"/>
    </row>
    <row r="842" spans="1:21" ht="15.75" customHeight="1">
      <c r="A842" s="4"/>
      <c r="C842" s="86"/>
      <c r="D842" s="86"/>
      <c r="E842" s="86"/>
      <c r="H842" s="87"/>
      <c r="J842" s="86"/>
      <c r="N842" s="86"/>
      <c r="U842" s="4"/>
    </row>
    <row r="843" spans="1:21" ht="15.75" customHeight="1">
      <c r="A843" s="4"/>
      <c r="C843" s="86"/>
      <c r="D843" s="86"/>
      <c r="E843" s="86"/>
      <c r="H843" s="87"/>
      <c r="J843" s="86"/>
      <c r="N843" s="86"/>
      <c r="U843" s="4"/>
    </row>
    <row r="844" spans="1:21" ht="15.75" customHeight="1">
      <c r="A844" s="4"/>
      <c r="C844" s="86"/>
      <c r="D844" s="86"/>
      <c r="E844" s="86"/>
      <c r="H844" s="87"/>
      <c r="J844" s="86"/>
      <c r="N844" s="86"/>
      <c r="U844" s="4"/>
    </row>
    <row r="845" spans="1:21" ht="15.75" customHeight="1">
      <c r="A845" s="4"/>
      <c r="C845" s="86"/>
      <c r="D845" s="86"/>
      <c r="E845" s="86"/>
      <c r="H845" s="87"/>
      <c r="J845" s="86"/>
      <c r="N845" s="86"/>
      <c r="U845" s="4"/>
    </row>
    <row r="846" spans="1:21" ht="15.75" customHeight="1">
      <c r="A846" s="4"/>
      <c r="C846" s="86"/>
      <c r="D846" s="86"/>
      <c r="E846" s="86"/>
      <c r="H846" s="87"/>
      <c r="J846" s="86"/>
      <c r="N846" s="86"/>
      <c r="U846" s="4"/>
    </row>
    <row r="847" spans="1:21" ht="15.75" customHeight="1">
      <c r="A847" s="4"/>
      <c r="C847" s="86"/>
      <c r="D847" s="86"/>
      <c r="E847" s="86"/>
      <c r="H847" s="87"/>
      <c r="J847" s="86"/>
      <c r="N847" s="86"/>
      <c r="U847" s="4"/>
    </row>
    <row r="848" spans="1:21" ht="15.75" customHeight="1">
      <c r="A848" s="4"/>
      <c r="C848" s="86"/>
      <c r="D848" s="86"/>
      <c r="E848" s="86"/>
      <c r="H848" s="87"/>
      <c r="J848" s="86"/>
      <c r="N848" s="86"/>
      <c r="U848" s="4"/>
    </row>
    <row r="849" spans="1:21" ht="15.75" customHeight="1">
      <c r="A849" s="4"/>
      <c r="C849" s="86"/>
      <c r="D849" s="86"/>
      <c r="E849" s="86"/>
      <c r="H849" s="87"/>
      <c r="J849" s="86"/>
      <c r="N849" s="86"/>
      <c r="U849" s="4"/>
    </row>
    <row r="850" spans="1:21" ht="15.75" customHeight="1">
      <c r="A850" s="4"/>
      <c r="C850" s="86"/>
      <c r="D850" s="86"/>
      <c r="E850" s="86"/>
      <c r="H850" s="87"/>
      <c r="J850" s="86"/>
      <c r="N850" s="86"/>
      <c r="U850" s="4"/>
    </row>
    <row r="851" spans="1:21" ht="15.75" customHeight="1">
      <c r="A851" s="4"/>
      <c r="C851" s="86"/>
      <c r="D851" s="86"/>
      <c r="E851" s="86"/>
      <c r="H851" s="87"/>
      <c r="J851" s="86"/>
      <c r="N851" s="86"/>
      <c r="U851" s="4"/>
    </row>
    <row r="852" spans="1:21" ht="15.75" customHeight="1">
      <c r="A852" s="4"/>
      <c r="C852" s="86"/>
      <c r="D852" s="86"/>
      <c r="E852" s="86"/>
      <c r="H852" s="87"/>
      <c r="J852" s="86"/>
      <c r="N852" s="86"/>
      <c r="U852" s="4"/>
    </row>
    <row r="853" spans="1:21" ht="15.75" customHeight="1">
      <c r="A853" s="4"/>
      <c r="C853" s="86"/>
      <c r="D853" s="86"/>
      <c r="E853" s="86"/>
      <c r="H853" s="87"/>
      <c r="J853" s="86"/>
      <c r="N853" s="86"/>
      <c r="U853" s="4"/>
    </row>
    <row r="854" spans="1:21" ht="15.75" customHeight="1">
      <c r="A854" s="4"/>
      <c r="C854" s="86"/>
      <c r="D854" s="86"/>
      <c r="E854" s="86"/>
      <c r="H854" s="87"/>
      <c r="J854" s="86"/>
      <c r="N854" s="86"/>
      <c r="U854" s="4"/>
    </row>
    <row r="855" spans="1:21" ht="15.75" customHeight="1">
      <c r="A855" s="4"/>
      <c r="C855" s="86"/>
      <c r="D855" s="86"/>
      <c r="E855" s="86"/>
      <c r="H855" s="87"/>
      <c r="J855" s="86"/>
      <c r="N855" s="86"/>
      <c r="U855" s="4"/>
    </row>
    <row r="856" spans="1:21" ht="15.75" customHeight="1">
      <c r="A856" s="4"/>
      <c r="C856" s="86"/>
      <c r="D856" s="86"/>
      <c r="E856" s="86"/>
      <c r="H856" s="87"/>
      <c r="J856" s="86"/>
      <c r="N856" s="86"/>
      <c r="U856" s="4"/>
    </row>
    <row r="857" spans="1:21" ht="15.75" customHeight="1">
      <c r="A857" s="4"/>
      <c r="C857" s="86"/>
      <c r="D857" s="86"/>
      <c r="E857" s="86"/>
      <c r="H857" s="87"/>
      <c r="J857" s="86"/>
      <c r="N857" s="86"/>
      <c r="U857" s="4"/>
    </row>
    <row r="858" spans="1:21" ht="15.75" customHeight="1">
      <c r="A858" s="4"/>
      <c r="C858" s="86"/>
      <c r="D858" s="86"/>
      <c r="E858" s="86"/>
      <c r="H858" s="87"/>
      <c r="J858" s="86"/>
      <c r="N858" s="86"/>
      <c r="U858" s="4"/>
    </row>
    <row r="859" spans="1:21" ht="15.75" customHeight="1">
      <c r="A859" s="4"/>
      <c r="C859" s="86"/>
      <c r="D859" s="86"/>
      <c r="E859" s="86"/>
      <c r="H859" s="87"/>
      <c r="J859" s="86"/>
      <c r="N859" s="86"/>
      <c r="U859" s="4"/>
    </row>
    <row r="860" spans="1:21" ht="15.75" customHeight="1">
      <c r="A860" s="4"/>
      <c r="C860" s="86"/>
      <c r="D860" s="86"/>
      <c r="E860" s="86"/>
      <c r="H860" s="87"/>
      <c r="J860" s="86"/>
      <c r="N860" s="86"/>
      <c r="U860" s="4"/>
    </row>
    <row r="861" spans="1:21" ht="15.75" customHeight="1">
      <c r="A861" s="4"/>
      <c r="C861" s="86"/>
      <c r="D861" s="86"/>
      <c r="E861" s="86"/>
      <c r="H861" s="87"/>
      <c r="J861" s="86"/>
      <c r="N861" s="86"/>
      <c r="U861" s="4"/>
    </row>
    <row r="862" spans="1:21" ht="15.75" customHeight="1">
      <c r="A862" s="4"/>
      <c r="C862" s="86"/>
      <c r="D862" s="86"/>
      <c r="E862" s="86"/>
      <c r="H862" s="87"/>
      <c r="J862" s="86"/>
      <c r="N862" s="86"/>
      <c r="U862" s="4"/>
    </row>
    <row r="863" spans="1:21" ht="15.75" customHeight="1">
      <c r="A863" s="4"/>
      <c r="C863" s="86"/>
      <c r="D863" s="86"/>
      <c r="E863" s="86"/>
      <c r="H863" s="87"/>
      <c r="J863" s="86"/>
      <c r="N863" s="86"/>
      <c r="U863" s="4"/>
    </row>
    <row r="864" spans="1:21" ht="15.75" customHeight="1">
      <c r="A864" s="4"/>
      <c r="C864" s="86"/>
      <c r="D864" s="86"/>
      <c r="E864" s="86"/>
      <c r="H864" s="87"/>
      <c r="J864" s="86"/>
      <c r="N864" s="86"/>
      <c r="U864" s="4"/>
    </row>
    <row r="865" spans="1:21" ht="15.75" customHeight="1">
      <c r="A865" s="4"/>
      <c r="C865" s="86"/>
      <c r="D865" s="86"/>
      <c r="E865" s="86"/>
      <c r="H865" s="87"/>
      <c r="J865" s="86"/>
      <c r="N865" s="86"/>
      <c r="U865" s="4"/>
    </row>
    <row r="866" spans="1:21" ht="15.75" customHeight="1">
      <c r="A866" s="4"/>
      <c r="C866" s="86"/>
      <c r="D866" s="86"/>
      <c r="E866" s="86"/>
      <c r="H866" s="87"/>
      <c r="J866" s="86"/>
      <c r="N866" s="86"/>
      <c r="U866" s="4"/>
    </row>
    <row r="867" spans="1:21" ht="15.75" customHeight="1">
      <c r="A867" s="4"/>
      <c r="C867" s="86"/>
      <c r="D867" s="86"/>
      <c r="E867" s="86"/>
      <c r="H867" s="87"/>
      <c r="J867" s="86"/>
      <c r="N867" s="86"/>
      <c r="U867" s="4"/>
    </row>
    <row r="868" spans="1:21" ht="15.75" customHeight="1">
      <c r="A868" s="4"/>
      <c r="C868" s="86"/>
      <c r="D868" s="86"/>
      <c r="E868" s="86"/>
      <c r="H868" s="87"/>
      <c r="J868" s="86"/>
      <c r="N868" s="86"/>
      <c r="U868" s="4"/>
    </row>
    <row r="869" spans="1:21" ht="15.75" customHeight="1">
      <c r="A869" s="4"/>
      <c r="C869" s="86"/>
      <c r="D869" s="86"/>
      <c r="E869" s="86"/>
      <c r="H869" s="87"/>
      <c r="J869" s="86"/>
      <c r="N869" s="86"/>
      <c r="U869" s="4"/>
    </row>
    <row r="870" spans="1:21" ht="15.75" customHeight="1">
      <c r="A870" s="4"/>
      <c r="C870" s="86"/>
      <c r="D870" s="86"/>
      <c r="E870" s="86"/>
      <c r="H870" s="87"/>
      <c r="J870" s="86"/>
      <c r="N870" s="86"/>
      <c r="U870" s="4"/>
    </row>
    <row r="871" spans="1:21" ht="15.75" customHeight="1">
      <c r="A871" s="4"/>
      <c r="C871" s="86"/>
      <c r="D871" s="86"/>
      <c r="E871" s="86"/>
      <c r="H871" s="87"/>
      <c r="J871" s="86"/>
      <c r="N871" s="86"/>
      <c r="U871" s="4"/>
    </row>
    <row r="872" spans="1:21" ht="15.75" customHeight="1">
      <c r="A872" s="4"/>
      <c r="C872" s="86"/>
      <c r="D872" s="86"/>
      <c r="E872" s="86"/>
      <c r="H872" s="87"/>
      <c r="J872" s="86"/>
      <c r="N872" s="86"/>
      <c r="U872" s="4"/>
    </row>
    <row r="873" spans="1:21" ht="15.75" customHeight="1">
      <c r="A873" s="4"/>
      <c r="C873" s="86"/>
      <c r="D873" s="86"/>
      <c r="E873" s="86"/>
      <c r="H873" s="87"/>
      <c r="J873" s="86"/>
      <c r="N873" s="86"/>
      <c r="U873" s="4"/>
    </row>
    <row r="874" spans="1:21" ht="15.75" customHeight="1">
      <c r="A874" s="4"/>
      <c r="C874" s="86"/>
      <c r="D874" s="86"/>
      <c r="E874" s="86"/>
      <c r="H874" s="87"/>
      <c r="J874" s="86"/>
      <c r="N874" s="86"/>
      <c r="U874" s="4"/>
    </row>
    <row r="875" spans="1:21" ht="15.75" customHeight="1">
      <c r="A875" s="4"/>
      <c r="C875" s="86"/>
      <c r="D875" s="86"/>
      <c r="E875" s="86"/>
      <c r="H875" s="87"/>
      <c r="J875" s="86"/>
      <c r="N875" s="86"/>
      <c r="U875" s="4"/>
    </row>
    <row r="876" spans="1:21" ht="15.75" customHeight="1">
      <c r="A876" s="4"/>
      <c r="C876" s="86"/>
      <c r="D876" s="86"/>
      <c r="E876" s="86"/>
      <c r="H876" s="87"/>
      <c r="J876" s="86"/>
      <c r="N876" s="86"/>
      <c r="U876" s="4"/>
    </row>
    <row r="877" spans="1:21" ht="15.75" customHeight="1">
      <c r="A877" s="4"/>
      <c r="C877" s="86"/>
      <c r="D877" s="86"/>
      <c r="E877" s="86"/>
      <c r="H877" s="87"/>
      <c r="J877" s="86"/>
      <c r="N877" s="86"/>
      <c r="U877" s="4"/>
    </row>
    <row r="878" spans="1:21" ht="15.75" customHeight="1">
      <c r="A878" s="4"/>
      <c r="C878" s="86"/>
      <c r="D878" s="86"/>
      <c r="E878" s="86"/>
      <c r="H878" s="87"/>
      <c r="J878" s="86"/>
      <c r="N878" s="86"/>
      <c r="U878" s="4"/>
    </row>
    <row r="879" spans="1:21" ht="15.75" customHeight="1">
      <c r="A879" s="4"/>
      <c r="C879" s="86"/>
      <c r="D879" s="86"/>
      <c r="E879" s="86"/>
      <c r="H879" s="87"/>
      <c r="J879" s="86"/>
      <c r="N879" s="86"/>
      <c r="U879" s="4"/>
    </row>
    <row r="880" spans="1:21" ht="15.75" customHeight="1">
      <c r="A880" s="4"/>
      <c r="C880" s="86"/>
      <c r="D880" s="86"/>
      <c r="E880" s="86"/>
      <c r="H880" s="87"/>
      <c r="J880" s="86"/>
      <c r="N880" s="86"/>
      <c r="U880" s="4"/>
    </row>
    <row r="881" spans="1:21" ht="15.75" customHeight="1">
      <c r="A881" s="4"/>
      <c r="C881" s="86"/>
      <c r="D881" s="86"/>
      <c r="E881" s="86"/>
      <c r="H881" s="87"/>
      <c r="J881" s="86"/>
      <c r="N881" s="86"/>
      <c r="U881" s="4"/>
    </row>
    <row r="882" spans="1:21" ht="15.75" customHeight="1">
      <c r="A882" s="4"/>
      <c r="C882" s="86"/>
      <c r="D882" s="86"/>
      <c r="E882" s="86"/>
      <c r="H882" s="87"/>
      <c r="J882" s="86"/>
      <c r="N882" s="86"/>
      <c r="U882" s="4"/>
    </row>
    <row r="883" spans="1:21" ht="15.75" customHeight="1">
      <c r="A883" s="4"/>
      <c r="C883" s="86"/>
      <c r="D883" s="86"/>
      <c r="E883" s="86"/>
      <c r="H883" s="87"/>
      <c r="J883" s="86"/>
      <c r="N883" s="86"/>
      <c r="U883" s="4"/>
    </row>
    <row r="884" spans="1:21" ht="15.75" customHeight="1">
      <c r="A884" s="4"/>
      <c r="C884" s="86"/>
      <c r="D884" s="86"/>
      <c r="E884" s="86"/>
      <c r="H884" s="87"/>
      <c r="J884" s="86"/>
      <c r="N884" s="86"/>
      <c r="U884" s="4"/>
    </row>
    <row r="885" spans="1:21" ht="15.75" customHeight="1">
      <c r="A885" s="4"/>
      <c r="C885" s="86"/>
      <c r="D885" s="86"/>
      <c r="E885" s="86"/>
      <c r="H885" s="87"/>
      <c r="J885" s="86"/>
      <c r="N885" s="86"/>
      <c r="U885" s="4"/>
    </row>
    <row r="886" spans="1:21" ht="15.75" customHeight="1">
      <c r="A886" s="4"/>
      <c r="C886" s="86"/>
      <c r="D886" s="86"/>
      <c r="E886" s="86"/>
      <c r="H886" s="87"/>
      <c r="J886" s="86"/>
      <c r="N886" s="86"/>
      <c r="U886" s="4"/>
    </row>
    <row r="887" spans="1:21" ht="15.75" customHeight="1">
      <c r="A887" s="4"/>
      <c r="C887" s="86"/>
      <c r="D887" s="86"/>
      <c r="E887" s="86"/>
      <c r="H887" s="87"/>
      <c r="J887" s="86"/>
      <c r="N887" s="86"/>
      <c r="U887" s="4"/>
    </row>
    <row r="888" spans="1:21" ht="15.75" customHeight="1">
      <c r="A888" s="4"/>
      <c r="C888" s="86"/>
      <c r="D888" s="86"/>
      <c r="E888" s="86"/>
      <c r="H888" s="87"/>
      <c r="J888" s="86"/>
      <c r="N888" s="86"/>
      <c r="U888" s="4"/>
    </row>
    <row r="889" spans="1:21" ht="15.75" customHeight="1">
      <c r="A889" s="4"/>
      <c r="C889" s="86"/>
      <c r="D889" s="86"/>
      <c r="E889" s="86"/>
      <c r="H889" s="87"/>
      <c r="J889" s="86"/>
      <c r="N889" s="86"/>
      <c r="U889" s="4"/>
    </row>
    <row r="890" spans="1:21" ht="15.75" customHeight="1">
      <c r="A890" s="4"/>
      <c r="C890" s="86"/>
      <c r="D890" s="86"/>
      <c r="E890" s="86"/>
      <c r="H890" s="87"/>
      <c r="J890" s="86"/>
      <c r="N890" s="86"/>
      <c r="U890" s="4"/>
    </row>
    <row r="891" spans="1:21" ht="15.75" customHeight="1">
      <c r="A891" s="4"/>
      <c r="C891" s="86"/>
      <c r="D891" s="86"/>
      <c r="E891" s="86"/>
      <c r="H891" s="87"/>
      <c r="J891" s="86"/>
      <c r="N891" s="86"/>
      <c r="U891" s="4"/>
    </row>
    <row r="892" spans="1:21" ht="15.75" customHeight="1">
      <c r="A892" s="4"/>
      <c r="C892" s="86"/>
      <c r="D892" s="86"/>
      <c r="E892" s="86"/>
      <c r="H892" s="87"/>
      <c r="J892" s="86"/>
      <c r="N892" s="86"/>
      <c r="U892" s="4"/>
    </row>
    <row r="893" spans="1:21" ht="15.75" customHeight="1">
      <c r="A893" s="4"/>
      <c r="C893" s="86"/>
      <c r="D893" s="86"/>
      <c r="E893" s="86"/>
      <c r="H893" s="87"/>
      <c r="J893" s="86"/>
      <c r="N893" s="86"/>
      <c r="U893" s="4"/>
    </row>
    <row r="894" spans="1:21" ht="15.75" customHeight="1">
      <c r="A894" s="4"/>
      <c r="C894" s="86"/>
      <c r="D894" s="86"/>
      <c r="E894" s="86"/>
      <c r="H894" s="87"/>
      <c r="J894" s="86"/>
      <c r="N894" s="86"/>
      <c r="U894" s="4"/>
    </row>
    <row r="895" spans="1:21" ht="15.75" customHeight="1">
      <c r="A895" s="4"/>
      <c r="C895" s="86"/>
      <c r="D895" s="86"/>
      <c r="E895" s="86"/>
      <c r="H895" s="87"/>
      <c r="J895" s="86"/>
      <c r="N895" s="86"/>
      <c r="U895" s="4"/>
    </row>
    <row r="896" spans="1:21" ht="15.75" customHeight="1">
      <c r="A896" s="4"/>
      <c r="C896" s="86"/>
      <c r="D896" s="86"/>
      <c r="E896" s="86"/>
      <c r="H896" s="87"/>
      <c r="J896" s="86"/>
      <c r="N896" s="86"/>
      <c r="U896" s="4"/>
    </row>
    <row r="897" spans="1:21" ht="15.75" customHeight="1">
      <c r="A897" s="4"/>
      <c r="C897" s="86"/>
      <c r="D897" s="86"/>
      <c r="E897" s="86"/>
      <c r="H897" s="87"/>
      <c r="J897" s="86"/>
      <c r="N897" s="86"/>
      <c r="U897" s="4"/>
    </row>
    <row r="898" spans="1:21" ht="15.75" customHeight="1">
      <c r="A898" s="4"/>
      <c r="C898" s="86"/>
      <c r="D898" s="86"/>
      <c r="E898" s="86"/>
      <c r="H898" s="87"/>
      <c r="J898" s="86"/>
      <c r="N898" s="86"/>
      <c r="U898" s="4"/>
    </row>
    <row r="899" spans="1:21" ht="15.75" customHeight="1">
      <c r="A899" s="4"/>
      <c r="C899" s="86"/>
      <c r="D899" s="86"/>
      <c r="E899" s="86"/>
      <c r="H899" s="87"/>
      <c r="J899" s="86"/>
      <c r="N899" s="86"/>
      <c r="U899" s="4"/>
    </row>
    <row r="900" spans="1:21" ht="15.75" customHeight="1">
      <c r="A900" s="4"/>
      <c r="C900" s="86"/>
      <c r="D900" s="86"/>
      <c r="E900" s="86"/>
      <c r="H900" s="87"/>
      <c r="J900" s="86"/>
      <c r="N900" s="86"/>
      <c r="U900" s="4"/>
    </row>
    <row r="901" spans="1:21" ht="15.75" customHeight="1">
      <c r="A901" s="4"/>
      <c r="C901" s="86"/>
      <c r="D901" s="86"/>
      <c r="E901" s="86"/>
      <c r="H901" s="87"/>
      <c r="J901" s="86"/>
      <c r="N901" s="86"/>
      <c r="U901" s="4"/>
    </row>
    <row r="902" spans="1:21" ht="15.75" customHeight="1">
      <c r="A902" s="4"/>
      <c r="C902" s="86"/>
      <c r="D902" s="86"/>
      <c r="E902" s="86"/>
      <c r="H902" s="87"/>
      <c r="J902" s="86"/>
      <c r="N902" s="86"/>
      <c r="U902" s="4"/>
    </row>
    <row r="903" spans="1:21" ht="15.75" customHeight="1">
      <c r="A903" s="4"/>
      <c r="C903" s="86"/>
      <c r="D903" s="86"/>
      <c r="E903" s="86"/>
      <c r="H903" s="87"/>
      <c r="J903" s="86"/>
      <c r="N903" s="86"/>
      <c r="U903" s="4"/>
    </row>
    <row r="904" spans="1:21" ht="15.75" customHeight="1">
      <c r="A904" s="4"/>
      <c r="C904" s="86"/>
      <c r="D904" s="86"/>
      <c r="E904" s="86"/>
      <c r="H904" s="87"/>
      <c r="J904" s="86"/>
      <c r="N904" s="86"/>
      <c r="U904" s="4"/>
    </row>
    <row r="905" spans="1:21" ht="15.75" customHeight="1">
      <c r="A905" s="4"/>
      <c r="C905" s="86"/>
      <c r="D905" s="86"/>
      <c r="E905" s="86"/>
      <c r="H905" s="87"/>
      <c r="J905" s="86"/>
      <c r="N905" s="86"/>
      <c r="U905" s="4"/>
    </row>
    <row r="906" spans="1:21" ht="15.75" customHeight="1">
      <c r="A906" s="4"/>
      <c r="C906" s="86"/>
      <c r="D906" s="86"/>
      <c r="E906" s="86"/>
      <c r="H906" s="87"/>
      <c r="J906" s="86"/>
      <c r="N906" s="86"/>
      <c r="U906" s="4"/>
    </row>
    <row r="907" spans="1:21" ht="15.75" customHeight="1">
      <c r="A907" s="4"/>
      <c r="C907" s="86"/>
      <c r="D907" s="86"/>
      <c r="E907" s="86"/>
      <c r="H907" s="87"/>
      <c r="J907" s="86"/>
      <c r="N907" s="86"/>
      <c r="U907" s="4"/>
    </row>
    <row r="908" spans="1:21" ht="15.75" customHeight="1">
      <c r="A908" s="4"/>
      <c r="C908" s="86"/>
      <c r="D908" s="86"/>
      <c r="E908" s="86"/>
      <c r="H908" s="87"/>
      <c r="J908" s="86"/>
      <c r="N908" s="86"/>
      <c r="U908" s="4"/>
    </row>
    <row r="909" spans="1:21" ht="15.75" customHeight="1">
      <c r="A909" s="4"/>
      <c r="C909" s="86"/>
      <c r="D909" s="86"/>
      <c r="E909" s="86"/>
      <c r="H909" s="87"/>
      <c r="J909" s="86"/>
      <c r="N909" s="86"/>
      <c r="U909" s="4"/>
    </row>
    <row r="910" spans="1:21" ht="15.75" customHeight="1">
      <c r="A910" s="4"/>
      <c r="C910" s="86"/>
      <c r="D910" s="86"/>
      <c r="E910" s="86"/>
      <c r="H910" s="87"/>
      <c r="J910" s="86"/>
      <c r="N910" s="86"/>
      <c r="U910" s="4"/>
    </row>
    <row r="911" spans="1:21" ht="15.75" customHeight="1">
      <c r="A911" s="4"/>
      <c r="C911" s="86"/>
      <c r="D911" s="86"/>
      <c r="E911" s="86"/>
      <c r="H911" s="87"/>
      <c r="J911" s="86"/>
      <c r="N911" s="86"/>
      <c r="U911" s="4"/>
    </row>
    <row r="912" spans="1:21" ht="15.75" customHeight="1">
      <c r="A912" s="4"/>
      <c r="C912" s="86"/>
      <c r="D912" s="86"/>
      <c r="E912" s="86"/>
      <c r="H912" s="87"/>
      <c r="J912" s="86"/>
      <c r="N912" s="86"/>
      <c r="U912" s="4"/>
    </row>
    <row r="913" spans="1:21" ht="15.75" customHeight="1">
      <c r="A913" s="4"/>
      <c r="C913" s="86"/>
      <c r="D913" s="86"/>
      <c r="E913" s="86"/>
      <c r="H913" s="87"/>
      <c r="J913" s="86"/>
      <c r="N913" s="86"/>
      <c r="U913" s="4"/>
    </row>
    <row r="914" spans="1:21" ht="15.75" customHeight="1">
      <c r="A914" s="4"/>
      <c r="C914" s="86"/>
      <c r="D914" s="86"/>
      <c r="E914" s="86"/>
      <c r="H914" s="87"/>
      <c r="J914" s="86"/>
      <c r="N914" s="86"/>
      <c r="U914" s="4"/>
    </row>
    <row r="915" spans="1:21" ht="15.75" customHeight="1">
      <c r="A915" s="4"/>
      <c r="C915" s="86"/>
      <c r="D915" s="86"/>
      <c r="E915" s="86"/>
      <c r="H915" s="87"/>
      <c r="J915" s="86"/>
      <c r="N915" s="86"/>
      <c r="U915" s="4"/>
    </row>
    <row r="916" spans="1:21" ht="15.75" customHeight="1">
      <c r="A916" s="4"/>
      <c r="C916" s="86"/>
      <c r="D916" s="86"/>
      <c r="E916" s="86"/>
      <c r="H916" s="87"/>
      <c r="J916" s="86"/>
      <c r="N916" s="86"/>
      <c r="U916" s="4"/>
    </row>
    <row r="917" spans="1:21" ht="15.75" customHeight="1">
      <c r="A917" s="4"/>
      <c r="C917" s="86"/>
      <c r="D917" s="86"/>
      <c r="E917" s="86"/>
      <c r="H917" s="87"/>
      <c r="J917" s="86"/>
      <c r="N917" s="86"/>
      <c r="U917" s="4"/>
    </row>
    <row r="918" spans="1:21" ht="15.75" customHeight="1">
      <c r="A918" s="4"/>
      <c r="C918" s="86"/>
      <c r="D918" s="86"/>
      <c r="E918" s="86"/>
      <c r="H918" s="87"/>
      <c r="J918" s="86"/>
      <c r="N918" s="86"/>
      <c r="U918" s="4"/>
    </row>
    <row r="919" spans="1:21" ht="15.75" customHeight="1">
      <c r="A919" s="4"/>
      <c r="C919" s="86"/>
      <c r="D919" s="86"/>
      <c r="E919" s="86"/>
      <c r="H919" s="87"/>
      <c r="J919" s="86"/>
      <c r="N919" s="86"/>
      <c r="U919" s="4"/>
    </row>
    <row r="920" spans="1:21" ht="15.75" customHeight="1">
      <c r="A920" s="4"/>
      <c r="C920" s="86"/>
      <c r="D920" s="86"/>
      <c r="E920" s="86"/>
      <c r="H920" s="87"/>
      <c r="J920" s="86"/>
      <c r="N920" s="86"/>
      <c r="U920" s="4"/>
    </row>
    <row r="921" spans="1:21" ht="15.75" customHeight="1">
      <c r="A921" s="4"/>
      <c r="C921" s="86"/>
      <c r="D921" s="86"/>
      <c r="E921" s="86"/>
      <c r="H921" s="87"/>
      <c r="J921" s="86"/>
      <c r="N921" s="86"/>
      <c r="U921" s="4"/>
    </row>
    <row r="922" spans="1:21" ht="15.75" customHeight="1">
      <c r="A922" s="4"/>
      <c r="C922" s="86"/>
      <c r="D922" s="86"/>
      <c r="E922" s="86"/>
      <c r="H922" s="87"/>
      <c r="J922" s="86"/>
      <c r="N922" s="86"/>
      <c r="U922" s="4"/>
    </row>
    <row r="923" spans="1:21" ht="15.75" customHeight="1">
      <c r="A923" s="4"/>
      <c r="C923" s="86"/>
      <c r="D923" s="86"/>
      <c r="E923" s="86"/>
      <c r="H923" s="87"/>
      <c r="J923" s="86"/>
      <c r="N923" s="86"/>
      <c r="U923" s="4"/>
    </row>
    <row r="924" spans="1:21" ht="15.75" customHeight="1">
      <c r="A924" s="4"/>
      <c r="C924" s="86"/>
      <c r="D924" s="86"/>
      <c r="E924" s="86"/>
      <c r="H924" s="87"/>
      <c r="J924" s="86"/>
      <c r="N924" s="86"/>
      <c r="U924" s="4"/>
    </row>
    <row r="925" spans="1:21" ht="15.75" customHeight="1">
      <c r="A925" s="4"/>
      <c r="C925" s="86"/>
      <c r="D925" s="86"/>
      <c r="E925" s="86"/>
      <c r="H925" s="87"/>
      <c r="J925" s="86"/>
      <c r="N925" s="86"/>
      <c r="U925" s="4"/>
    </row>
    <row r="926" spans="1:21" ht="15.75" customHeight="1">
      <c r="A926" s="4"/>
      <c r="C926" s="86"/>
      <c r="D926" s="86"/>
      <c r="E926" s="86"/>
      <c r="H926" s="87"/>
      <c r="J926" s="86"/>
      <c r="N926" s="86"/>
      <c r="U926" s="4"/>
    </row>
    <row r="927" spans="1:21" ht="15.75" customHeight="1">
      <c r="A927" s="4"/>
      <c r="C927" s="86"/>
      <c r="D927" s="86"/>
      <c r="E927" s="86"/>
      <c r="H927" s="87"/>
      <c r="J927" s="86"/>
      <c r="N927" s="86"/>
      <c r="U927" s="4"/>
    </row>
    <row r="928" spans="1:21" ht="15.75" customHeight="1">
      <c r="A928" s="4"/>
      <c r="C928" s="86"/>
      <c r="D928" s="86"/>
      <c r="E928" s="86"/>
      <c r="H928" s="87"/>
      <c r="J928" s="86"/>
      <c r="N928" s="86"/>
      <c r="U928" s="4"/>
    </row>
    <row r="929" spans="1:21" ht="15.75" customHeight="1">
      <c r="A929" s="4"/>
      <c r="C929" s="86"/>
      <c r="D929" s="86"/>
      <c r="E929" s="86"/>
      <c r="H929" s="87"/>
      <c r="J929" s="86"/>
      <c r="N929" s="86"/>
      <c r="U929" s="4"/>
    </row>
    <row r="930" spans="1:21" ht="15.75" customHeight="1">
      <c r="A930" s="4"/>
      <c r="C930" s="86"/>
      <c r="D930" s="86"/>
      <c r="E930" s="86"/>
      <c r="H930" s="87"/>
      <c r="J930" s="86"/>
      <c r="N930" s="86"/>
      <c r="U930" s="4"/>
    </row>
    <row r="931" spans="1:21" ht="15.75" customHeight="1">
      <c r="A931" s="4"/>
      <c r="C931" s="86"/>
      <c r="D931" s="86"/>
      <c r="E931" s="86"/>
      <c r="H931" s="87"/>
      <c r="J931" s="86"/>
      <c r="N931" s="86"/>
      <c r="U931" s="4"/>
    </row>
    <row r="932" spans="1:21" ht="15.75" customHeight="1">
      <c r="A932" s="4"/>
      <c r="C932" s="86"/>
      <c r="D932" s="86"/>
      <c r="E932" s="86"/>
      <c r="H932" s="87"/>
      <c r="J932" s="86"/>
      <c r="N932" s="86"/>
      <c r="U932" s="4"/>
    </row>
    <row r="933" spans="1:21" ht="15.75" customHeight="1">
      <c r="A933" s="4"/>
      <c r="C933" s="86"/>
      <c r="D933" s="86"/>
      <c r="E933" s="86"/>
      <c r="H933" s="87"/>
      <c r="J933" s="86"/>
      <c r="N933" s="86"/>
      <c r="U933" s="4"/>
    </row>
    <row r="934" spans="1:21" ht="15.75" customHeight="1">
      <c r="A934" s="4"/>
      <c r="C934" s="86"/>
      <c r="D934" s="86"/>
      <c r="E934" s="86"/>
      <c r="H934" s="87"/>
      <c r="J934" s="86"/>
      <c r="N934" s="86"/>
      <c r="U934" s="4"/>
    </row>
    <row r="935" spans="1:21" ht="15.75" customHeight="1">
      <c r="A935" s="4"/>
      <c r="C935" s="86"/>
      <c r="D935" s="86"/>
      <c r="E935" s="86"/>
      <c r="H935" s="87"/>
      <c r="J935" s="86"/>
      <c r="N935" s="86"/>
      <c r="U935" s="4"/>
    </row>
    <row r="936" spans="1:21" ht="15.75" customHeight="1">
      <c r="A936" s="4"/>
      <c r="C936" s="86"/>
      <c r="D936" s="86"/>
      <c r="E936" s="86"/>
      <c r="H936" s="87"/>
      <c r="J936" s="86"/>
      <c r="N936" s="86"/>
      <c r="U936" s="4"/>
    </row>
    <row r="937" spans="1:21" ht="15.75" customHeight="1">
      <c r="A937" s="4"/>
      <c r="C937" s="86"/>
      <c r="D937" s="86"/>
      <c r="E937" s="86"/>
      <c r="H937" s="87"/>
      <c r="J937" s="86"/>
      <c r="N937" s="86"/>
      <c r="U937" s="4"/>
    </row>
    <row r="938" spans="1:21" ht="15.75" customHeight="1">
      <c r="A938" s="4"/>
      <c r="C938" s="86"/>
      <c r="D938" s="86"/>
      <c r="E938" s="86"/>
      <c r="H938" s="87"/>
      <c r="J938" s="86"/>
      <c r="N938" s="86"/>
      <c r="U938" s="4"/>
    </row>
    <row r="939" spans="1:21" ht="15.75" customHeight="1">
      <c r="A939" s="4"/>
      <c r="C939" s="86"/>
      <c r="D939" s="86"/>
      <c r="E939" s="86"/>
      <c r="H939" s="87"/>
      <c r="J939" s="86"/>
      <c r="N939" s="86"/>
      <c r="U939" s="4"/>
    </row>
    <row r="940" spans="1:21" ht="15.75" customHeight="1">
      <c r="A940" s="4"/>
      <c r="C940" s="86"/>
      <c r="D940" s="86"/>
      <c r="E940" s="86"/>
      <c r="H940" s="87"/>
      <c r="J940" s="86"/>
      <c r="N940" s="86"/>
      <c r="U940" s="4"/>
    </row>
    <row r="941" spans="1:21" ht="15.75" customHeight="1">
      <c r="A941" s="4"/>
      <c r="C941" s="86"/>
      <c r="D941" s="86"/>
      <c r="E941" s="86"/>
      <c r="H941" s="87"/>
      <c r="J941" s="86"/>
      <c r="N941" s="86"/>
      <c r="U941" s="4"/>
    </row>
    <row r="942" spans="1:21" ht="15.75" customHeight="1">
      <c r="A942" s="4"/>
      <c r="C942" s="86"/>
      <c r="D942" s="86"/>
      <c r="E942" s="86"/>
      <c r="H942" s="87"/>
      <c r="J942" s="86"/>
      <c r="N942" s="86"/>
      <c r="U942" s="4"/>
    </row>
    <row r="943" spans="1:21" ht="15.75" customHeight="1">
      <c r="A943" s="4"/>
      <c r="C943" s="86"/>
      <c r="D943" s="86"/>
      <c r="E943" s="86"/>
      <c r="H943" s="87"/>
      <c r="J943" s="86"/>
      <c r="N943" s="86"/>
      <c r="U943" s="4"/>
    </row>
    <row r="944" spans="1:21" ht="15.75" customHeight="1">
      <c r="A944" s="4"/>
      <c r="C944" s="86"/>
      <c r="D944" s="86"/>
      <c r="E944" s="86"/>
      <c r="H944" s="87"/>
      <c r="J944" s="86"/>
      <c r="N944" s="86"/>
      <c r="U944" s="4"/>
    </row>
    <row r="945" spans="1:21" ht="15.75" customHeight="1">
      <c r="A945" s="4"/>
      <c r="C945" s="86"/>
      <c r="D945" s="86"/>
      <c r="E945" s="86"/>
      <c r="H945" s="87"/>
      <c r="J945" s="86"/>
      <c r="N945" s="86"/>
      <c r="U945" s="4"/>
    </row>
    <row r="946" spans="1:21" ht="15.75" customHeight="1">
      <c r="A946" s="4"/>
      <c r="C946" s="86"/>
      <c r="D946" s="86"/>
      <c r="E946" s="86"/>
      <c r="H946" s="87"/>
      <c r="J946" s="86"/>
      <c r="N946" s="86"/>
      <c r="U946" s="4"/>
    </row>
    <row r="947" spans="1:21" ht="15.75" customHeight="1">
      <c r="A947" s="4"/>
      <c r="C947" s="86"/>
      <c r="D947" s="86"/>
      <c r="E947" s="86"/>
      <c r="H947" s="87"/>
      <c r="J947" s="86"/>
      <c r="N947" s="86"/>
      <c r="U947" s="4"/>
    </row>
    <row r="948" spans="1:21" ht="15.75" customHeight="1">
      <c r="A948" s="4"/>
      <c r="C948" s="86"/>
      <c r="D948" s="86"/>
      <c r="E948" s="86"/>
      <c r="H948" s="87"/>
      <c r="J948" s="86"/>
      <c r="N948" s="86"/>
      <c r="U948" s="4"/>
    </row>
    <row r="949" spans="1:21" ht="15.75" customHeight="1">
      <c r="A949" s="4"/>
      <c r="C949" s="86"/>
      <c r="D949" s="86"/>
      <c r="E949" s="86"/>
      <c r="H949" s="87"/>
      <c r="J949" s="86"/>
      <c r="N949" s="86"/>
      <c r="U949" s="4"/>
    </row>
    <row r="950" spans="1:21" ht="15.75" customHeight="1">
      <c r="A950" s="4"/>
      <c r="C950" s="86"/>
      <c r="D950" s="86"/>
      <c r="E950" s="86"/>
      <c r="H950" s="87"/>
      <c r="J950" s="86"/>
      <c r="N950" s="86"/>
      <c r="U950" s="4"/>
    </row>
    <row r="951" spans="1:21" ht="15.75" customHeight="1">
      <c r="A951" s="4"/>
      <c r="C951" s="86"/>
      <c r="D951" s="86"/>
      <c r="E951" s="86"/>
      <c r="H951" s="87"/>
      <c r="J951" s="86"/>
      <c r="N951" s="86"/>
      <c r="U951" s="4"/>
    </row>
    <row r="952" spans="1:21" ht="15.75" customHeight="1">
      <c r="A952" s="4"/>
      <c r="C952" s="86"/>
      <c r="D952" s="86"/>
      <c r="E952" s="86"/>
      <c r="H952" s="87"/>
      <c r="J952" s="86"/>
      <c r="N952" s="86"/>
      <c r="U952" s="4"/>
    </row>
    <row r="953" spans="1:21" ht="15.75" customHeight="1">
      <c r="A953" s="4"/>
      <c r="C953" s="86"/>
      <c r="D953" s="86"/>
      <c r="E953" s="86"/>
      <c r="H953" s="87"/>
      <c r="J953" s="86"/>
      <c r="N953" s="86"/>
      <c r="U953" s="4"/>
    </row>
    <row r="954" spans="1:21" ht="15.75" customHeight="1">
      <c r="A954" s="4"/>
      <c r="C954" s="86"/>
      <c r="D954" s="86"/>
      <c r="E954" s="86"/>
      <c r="H954" s="87"/>
      <c r="J954" s="86"/>
      <c r="N954" s="86"/>
      <c r="U954" s="4"/>
    </row>
    <row r="955" spans="1:21" ht="15.75" customHeight="1">
      <c r="A955" s="4"/>
      <c r="C955" s="86"/>
      <c r="D955" s="86"/>
      <c r="E955" s="86"/>
      <c r="H955" s="87"/>
      <c r="J955" s="86"/>
      <c r="N955" s="86"/>
      <c r="U955" s="4"/>
    </row>
    <row r="956" spans="1:21" ht="15.75" customHeight="1">
      <c r="A956" s="4"/>
      <c r="C956" s="86"/>
      <c r="D956" s="86"/>
      <c r="E956" s="86"/>
      <c r="H956" s="87"/>
      <c r="J956" s="86"/>
      <c r="N956" s="86"/>
      <c r="U956" s="4"/>
    </row>
    <row r="957" spans="1:21" ht="15.75" customHeight="1">
      <c r="A957" s="4"/>
      <c r="C957" s="86"/>
      <c r="D957" s="86"/>
      <c r="E957" s="86"/>
      <c r="H957" s="87"/>
      <c r="J957" s="86"/>
      <c r="N957" s="86"/>
      <c r="U957" s="4"/>
    </row>
    <row r="958" spans="1:21" ht="15.75" customHeight="1">
      <c r="A958" s="4"/>
      <c r="C958" s="86"/>
      <c r="D958" s="86"/>
      <c r="E958" s="86"/>
      <c r="H958" s="87"/>
      <c r="J958" s="86"/>
      <c r="N958" s="86"/>
      <c r="U958" s="4"/>
    </row>
    <row r="959" spans="1:21" ht="15.75" customHeight="1">
      <c r="A959" s="4"/>
      <c r="C959" s="86"/>
      <c r="D959" s="86"/>
      <c r="E959" s="86"/>
      <c r="H959" s="87"/>
      <c r="J959" s="86"/>
      <c r="N959" s="86"/>
      <c r="U959" s="4"/>
    </row>
    <row r="960" spans="1:21" ht="15.75" customHeight="1">
      <c r="A960" s="4"/>
      <c r="C960" s="86"/>
      <c r="D960" s="86"/>
      <c r="E960" s="86"/>
      <c r="H960" s="87"/>
      <c r="J960" s="86"/>
      <c r="N960" s="86"/>
      <c r="U960" s="4"/>
    </row>
    <row r="961" spans="1:21" ht="15.75" customHeight="1">
      <c r="A961" s="4"/>
      <c r="C961" s="86"/>
      <c r="D961" s="86"/>
      <c r="E961" s="86"/>
      <c r="H961" s="87"/>
      <c r="J961" s="86"/>
      <c r="N961" s="86"/>
      <c r="U961" s="4"/>
    </row>
    <row r="962" spans="1:21" ht="15.75" customHeight="1">
      <c r="A962" s="4"/>
      <c r="C962" s="86"/>
      <c r="D962" s="86"/>
      <c r="E962" s="86"/>
      <c r="H962" s="87"/>
      <c r="J962" s="86"/>
      <c r="N962" s="86"/>
      <c r="U962" s="4"/>
    </row>
    <row r="963" spans="1:21" ht="15.75" customHeight="1">
      <c r="A963" s="4"/>
      <c r="C963" s="86"/>
      <c r="D963" s="86"/>
      <c r="E963" s="86"/>
      <c r="H963" s="87"/>
      <c r="J963" s="86"/>
      <c r="N963" s="86"/>
      <c r="U963" s="4"/>
    </row>
    <row r="964" spans="1:21" ht="15.75" customHeight="1">
      <c r="A964" s="4"/>
      <c r="C964" s="86"/>
      <c r="D964" s="86"/>
      <c r="E964" s="86"/>
      <c r="H964" s="87"/>
      <c r="J964" s="86"/>
      <c r="N964" s="86"/>
      <c r="U964" s="4"/>
    </row>
    <row r="965" spans="1:21" ht="15.75" customHeight="1">
      <c r="A965" s="4"/>
      <c r="C965" s="86"/>
      <c r="D965" s="86"/>
      <c r="E965" s="86"/>
      <c r="H965" s="87"/>
      <c r="J965" s="86"/>
      <c r="N965" s="86"/>
      <c r="U965" s="4"/>
    </row>
    <row r="966" spans="1:21" ht="15.75" customHeight="1">
      <c r="A966" s="4"/>
      <c r="C966" s="86"/>
      <c r="D966" s="86"/>
      <c r="E966" s="86"/>
      <c r="H966" s="87"/>
      <c r="J966" s="86"/>
      <c r="N966" s="86"/>
      <c r="U966" s="4"/>
    </row>
    <row r="967" spans="1:21" ht="15.75" customHeight="1">
      <c r="A967" s="4"/>
      <c r="C967" s="86"/>
      <c r="D967" s="86"/>
      <c r="E967" s="86"/>
      <c r="H967" s="87"/>
      <c r="J967" s="86"/>
      <c r="N967" s="86"/>
      <c r="U967" s="4"/>
    </row>
    <row r="968" spans="1:21" ht="15.75" customHeight="1">
      <c r="A968" s="4"/>
      <c r="C968" s="86"/>
      <c r="D968" s="86"/>
      <c r="E968" s="86"/>
      <c r="H968" s="87"/>
      <c r="J968" s="86"/>
      <c r="N968" s="86"/>
      <c r="U968" s="4"/>
    </row>
    <row r="969" spans="1:21" ht="15.75" customHeight="1">
      <c r="A969" s="4"/>
      <c r="C969" s="86"/>
      <c r="D969" s="86"/>
      <c r="E969" s="86"/>
      <c r="H969" s="87"/>
      <c r="J969" s="86"/>
      <c r="N969" s="86"/>
      <c r="U969" s="4"/>
    </row>
    <row r="970" spans="1:21" ht="15.75" customHeight="1">
      <c r="A970" s="4"/>
      <c r="C970" s="86"/>
      <c r="D970" s="86"/>
      <c r="E970" s="86"/>
      <c r="H970" s="87"/>
      <c r="J970" s="86"/>
      <c r="N970" s="86"/>
      <c r="U970" s="4"/>
    </row>
    <row r="971" spans="1:21" ht="15.75" customHeight="1">
      <c r="A971" s="4"/>
      <c r="C971" s="86"/>
      <c r="D971" s="86"/>
      <c r="E971" s="86"/>
      <c r="H971" s="87"/>
      <c r="J971" s="86"/>
      <c r="N971" s="86"/>
      <c r="U971" s="4"/>
    </row>
    <row r="972" spans="1:21" ht="15.75" customHeight="1">
      <c r="A972" s="4"/>
      <c r="C972" s="86"/>
      <c r="D972" s="86"/>
      <c r="E972" s="86"/>
      <c r="H972" s="87"/>
      <c r="J972" s="86"/>
      <c r="N972" s="86"/>
      <c r="U972" s="4"/>
    </row>
    <row r="973" spans="1:21" ht="15.75" customHeight="1">
      <c r="A973" s="4"/>
      <c r="C973" s="86"/>
      <c r="D973" s="86"/>
      <c r="E973" s="86"/>
      <c r="H973" s="87"/>
      <c r="J973" s="86"/>
      <c r="N973" s="86"/>
      <c r="U973" s="4"/>
    </row>
    <row r="974" spans="1:21" ht="15.75" customHeight="1">
      <c r="A974" s="4"/>
      <c r="C974" s="86"/>
      <c r="D974" s="86"/>
      <c r="E974" s="86"/>
      <c r="H974" s="87"/>
      <c r="J974" s="86"/>
      <c r="N974" s="86"/>
      <c r="U974" s="4"/>
    </row>
    <row r="975" spans="1:21" ht="15.75" customHeight="1">
      <c r="A975" s="4"/>
      <c r="C975" s="86"/>
      <c r="D975" s="86"/>
      <c r="E975" s="86"/>
      <c r="H975" s="87"/>
      <c r="J975" s="86"/>
      <c r="N975" s="86"/>
      <c r="U975" s="4"/>
    </row>
    <row r="976" spans="1:21" ht="15.75" customHeight="1">
      <c r="A976" s="4"/>
      <c r="C976" s="86"/>
      <c r="D976" s="86"/>
      <c r="E976" s="86"/>
      <c r="H976" s="87"/>
      <c r="J976" s="86"/>
      <c r="N976" s="86"/>
      <c r="U976" s="4"/>
    </row>
    <row r="977" spans="1:21" ht="15.75" customHeight="1">
      <c r="A977" s="4"/>
      <c r="C977" s="86"/>
      <c r="D977" s="86"/>
      <c r="E977" s="86"/>
      <c r="H977" s="87"/>
      <c r="J977" s="86"/>
      <c r="N977" s="86"/>
      <c r="U977" s="4"/>
    </row>
    <row r="978" spans="1:21" ht="15.75" customHeight="1">
      <c r="A978" s="4"/>
      <c r="C978" s="86"/>
      <c r="D978" s="86"/>
      <c r="E978" s="86"/>
      <c r="H978" s="87"/>
      <c r="J978" s="86"/>
      <c r="N978" s="86"/>
      <c r="U978" s="4"/>
    </row>
    <row r="979" spans="1:21" ht="15.75" customHeight="1">
      <c r="A979" s="4"/>
      <c r="C979" s="86"/>
      <c r="D979" s="86"/>
      <c r="E979" s="86"/>
      <c r="H979" s="87"/>
      <c r="J979" s="86"/>
      <c r="N979" s="86"/>
      <c r="U979" s="4"/>
    </row>
    <row r="980" spans="1:21" ht="15.75" customHeight="1">
      <c r="A980" s="4"/>
      <c r="C980" s="86"/>
      <c r="D980" s="86"/>
      <c r="E980" s="86"/>
      <c r="H980" s="87"/>
      <c r="J980" s="86"/>
      <c r="N980" s="86"/>
      <c r="U980" s="4"/>
    </row>
    <row r="981" spans="1:21" ht="15.75" customHeight="1">
      <c r="A981" s="4"/>
      <c r="C981" s="86"/>
      <c r="D981" s="86"/>
      <c r="E981" s="86"/>
      <c r="H981" s="87"/>
      <c r="J981" s="86"/>
      <c r="N981" s="86"/>
      <c r="U981" s="4"/>
    </row>
    <row r="982" spans="1:21" ht="15.75" customHeight="1">
      <c r="A982" s="4"/>
      <c r="C982" s="86"/>
      <c r="D982" s="86"/>
      <c r="E982" s="86"/>
      <c r="H982" s="87"/>
      <c r="J982" s="86"/>
      <c r="N982" s="86"/>
      <c r="U982" s="4"/>
    </row>
    <row r="983" spans="1:21" ht="15.75" customHeight="1">
      <c r="A983" s="4"/>
      <c r="C983" s="86"/>
      <c r="D983" s="86"/>
      <c r="E983" s="86"/>
      <c r="H983" s="87"/>
      <c r="J983" s="86"/>
      <c r="N983" s="86"/>
      <c r="U983" s="4"/>
    </row>
    <row r="984" spans="1:21" ht="15.75" customHeight="1">
      <c r="A984" s="4"/>
      <c r="C984" s="86"/>
      <c r="D984" s="86"/>
      <c r="E984" s="86"/>
      <c r="H984" s="87"/>
      <c r="J984" s="86"/>
      <c r="N984" s="86"/>
      <c r="U984" s="4"/>
    </row>
    <row r="985" spans="1:21" ht="15.75" customHeight="1">
      <c r="A985" s="4"/>
      <c r="C985" s="86"/>
      <c r="D985" s="86"/>
      <c r="E985" s="86"/>
      <c r="H985" s="87"/>
      <c r="J985" s="86"/>
      <c r="N985" s="86"/>
      <c r="U985" s="4"/>
    </row>
    <row r="986" spans="1:21" ht="15.75" customHeight="1">
      <c r="A986" s="4"/>
      <c r="C986" s="86"/>
      <c r="D986" s="86"/>
      <c r="E986" s="86"/>
      <c r="H986" s="87"/>
      <c r="J986" s="86"/>
      <c r="N986" s="86"/>
      <c r="U986" s="4"/>
    </row>
    <row r="987" spans="1:21" ht="15.75" customHeight="1">
      <c r="A987" s="4"/>
      <c r="C987" s="86"/>
      <c r="D987" s="86"/>
      <c r="E987" s="86"/>
      <c r="H987" s="87"/>
      <c r="J987" s="86"/>
      <c r="N987" s="86"/>
      <c r="U987" s="4"/>
    </row>
    <row r="988" spans="1:21" ht="15.75" customHeight="1">
      <c r="A988" s="4"/>
      <c r="C988" s="86"/>
      <c r="D988" s="86"/>
      <c r="E988" s="86"/>
      <c r="H988" s="87"/>
      <c r="J988" s="86"/>
      <c r="N988" s="86"/>
      <c r="U988" s="4"/>
    </row>
    <row r="989" spans="1:21" ht="15.75" customHeight="1">
      <c r="A989" s="4"/>
      <c r="C989" s="86"/>
      <c r="D989" s="86"/>
      <c r="E989" s="86"/>
      <c r="H989" s="87"/>
      <c r="J989" s="86"/>
      <c r="N989" s="86"/>
      <c r="U989" s="4"/>
    </row>
    <row r="990" spans="1:21" ht="15.75" customHeight="1">
      <c r="A990" s="4"/>
      <c r="C990" s="86"/>
      <c r="D990" s="86"/>
      <c r="E990" s="86"/>
      <c r="H990" s="87"/>
      <c r="J990" s="86"/>
      <c r="N990" s="86"/>
      <c r="U990" s="4"/>
    </row>
    <row r="991" spans="1:21" ht="15.75" customHeight="1">
      <c r="A991" s="4"/>
      <c r="C991" s="86"/>
      <c r="D991" s="86"/>
      <c r="E991" s="86"/>
      <c r="H991" s="87"/>
      <c r="J991" s="86"/>
      <c r="N991" s="86"/>
      <c r="U991" s="4"/>
    </row>
    <row r="992" spans="1:21" ht="15.75" customHeight="1">
      <c r="A992" s="4"/>
      <c r="C992" s="86"/>
      <c r="D992" s="86"/>
      <c r="E992" s="86"/>
      <c r="H992" s="87"/>
      <c r="J992" s="86"/>
      <c r="N992" s="86"/>
      <c r="U992" s="4"/>
    </row>
    <row r="993" spans="1:21" ht="15.75" customHeight="1">
      <c r="A993" s="4"/>
      <c r="C993" s="86"/>
      <c r="D993" s="86"/>
      <c r="E993" s="86"/>
      <c r="H993" s="87"/>
      <c r="J993" s="86"/>
      <c r="N993" s="86"/>
      <c r="U993" s="4"/>
    </row>
    <row r="994" spans="1:21" ht="15.75" customHeight="1">
      <c r="A994" s="4"/>
      <c r="C994" s="86"/>
      <c r="D994" s="86"/>
      <c r="E994" s="86"/>
      <c r="H994" s="87"/>
      <c r="J994" s="86"/>
      <c r="N994" s="86"/>
      <c r="U994" s="4"/>
    </row>
    <row r="995" spans="1:21" ht="15.75" customHeight="1">
      <c r="A995" s="4"/>
      <c r="C995" s="86"/>
      <c r="D995" s="86"/>
      <c r="E995" s="86"/>
      <c r="H995" s="87"/>
      <c r="J995" s="86"/>
      <c r="N995" s="86"/>
      <c r="U995" s="4"/>
    </row>
    <row r="996" spans="1:21" ht="15.75" customHeight="1">
      <c r="A996" s="4"/>
      <c r="C996" s="86"/>
      <c r="D996" s="86"/>
      <c r="E996" s="86"/>
      <c r="H996" s="87"/>
      <c r="J996" s="86"/>
      <c r="N996" s="86"/>
      <c r="U996" s="4"/>
    </row>
    <row r="997" spans="1:21" ht="15.75" customHeight="1">
      <c r="A997" s="4"/>
      <c r="C997" s="86"/>
      <c r="D997" s="86"/>
      <c r="E997" s="86"/>
      <c r="H997" s="87"/>
      <c r="J997" s="86"/>
      <c r="N997" s="86"/>
      <c r="U997" s="4"/>
    </row>
    <row r="998" spans="1:21" ht="15.75" customHeight="1">
      <c r="A998" s="4"/>
      <c r="C998" s="86"/>
      <c r="D998" s="86"/>
      <c r="E998" s="86"/>
      <c r="H998" s="87"/>
      <c r="J998" s="86"/>
      <c r="N998" s="86"/>
      <c r="U998" s="4"/>
    </row>
    <row r="999" spans="1:21" ht="15.75" customHeight="1">
      <c r="A999" s="4"/>
      <c r="C999" s="86"/>
      <c r="D999" s="86"/>
      <c r="E999" s="86"/>
      <c r="H999" s="87"/>
      <c r="J999" s="86"/>
      <c r="N999" s="86"/>
      <c r="U999" s="4"/>
    </row>
    <row r="1000" spans="1:21" ht="15.75" customHeight="1">
      <c r="A1000" s="4"/>
      <c r="C1000" s="86"/>
      <c r="D1000" s="86"/>
      <c r="E1000" s="86"/>
      <c r="H1000" s="87"/>
      <c r="J1000" s="86"/>
      <c r="N1000" s="86"/>
      <c r="U1000" s="4"/>
    </row>
    <row r="1001" spans="1:21" ht="15.75" customHeight="1">
      <c r="A1001" s="4"/>
      <c r="C1001" s="86"/>
      <c r="D1001" s="86"/>
      <c r="E1001" s="86"/>
      <c r="H1001" s="87"/>
      <c r="J1001" s="86"/>
      <c r="N1001" s="86"/>
      <c r="U1001" s="4"/>
    </row>
    <row r="1002" spans="1:21" ht="15.75" customHeight="1">
      <c r="A1002" s="4"/>
      <c r="C1002" s="86"/>
      <c r="D1002" s="86"/>
      <c r="E1002" s="86"/>
      <c r="H1002" s="87"/>
      <c r="J1002" s="86"/>
      <c r="N1002" s="86"/>
      <c r="U1002" s="4"/>
    </row>
    <row r="1003" spans="1:21" ht="15.75" customHeight="1">
      <c r="A1003" s="4"/>
      <c r="C1003" s="86"/>
      <c r="D1003" s="86"/>
      <c r="E1003" s="86"/>
      <c r="H1003" s="87"/>
      <c r="J1003" s="86"/>
      <c r="N1003" s="86"/>
      <c r="U1003" s="4"/>
    </row>
  </sheetData>
  <mergeCells count="136">
    <mergeCell ref="B1:F4"/>
    <mergeCell ref="P44:Q44"/>
    <mergeCell ref="P41:Q41"/>
    <mergeCell ref="S41:T41"/>
    <mergeCell ref="P42:Q42"/>
    <mergeCell ref="S42:T42"/>
    <mergeCell ref="C22:E22"/>
    <mergeCell ref="C23:E23"/>
    <mergeCell ref="C29:E29"/>
    <mergeCell ref="C30:E30"/>
    <mergeCell ref="C31:E31"/>
    <mergeCell ref="C42:E42"/>
    <mergeCell ref="C43:E43"/>
    <mergeCell ref="C44:E44"/>
    <mergeCell ref="C41:E41"/>
    <mergeCell ref="P43:Q43"/>
    <mergeCell ref="S43:T43"/>
    <mergeCell ref="S44:T44"/>
    <mergeCell ref="S24:T24"/>
    <mergeCell ref="B26:T26"/>
    <mergeCell ref="B28:T28"/>
    <mergeCell ref="P29:Q29"/>
    <mergeCell ref="S29:T29"/>
    <mergeCell ref="S30:T30"/>
    <mergeCell ref="B24:R24"/>
    <mergeCell ref="B38:R38"/>
    <mergeCell ref="B40:T40"/>
    <mergeCell ref="P35:Q35"/>
    <mergeCell ref="S35:T35"/>
    <mergeCell ref="P36:Q36"/>
    <mergeCell ref="S36:T36"/>
    <mergeCell ref="P37:Q37"/>
    <mergeCell ref="S37:T37"/>
    <mergeCell ref="S38:T38"/>
    <mergeCell ref="S33:T33"/>
    <mergeCell ref="C35:E35"/>
    <mergeCell ref="C36:E36"/>
    <mergeCell ref="C37:E37"/>
    <mergeCell ref="S34:T34"/>
    <mergeCell ref="P30:Q30"/>
    <mergeCell ref="P31:Q31"/>
    <mergeCell ref="S31:T31"/>
    <mergeCell ref="P32:Q32"/>
    <mergeCell ref="S32:T32"/>
    <mergeCell ref="P33:Q33"/>
    <mergeCell ref="P34:Q34"/>
    <mergeCell ref="C32:E32"/>
    <mergeCell ref="C33:E33"/>
    <mergeCell ref="G1:N2"/>
    <mergeCell ref="O1:Q1"/>
    <mergeCell ref="R1:T1"/>
    <mergeCell ref="O2:Q2"/>
    <mergeCell ref="R2:T2"/>
    <mergeCell ref="G3:N4"/>
    <mergeCell ref="S10:T10"/>
    <mergeCell ref="S11:T11"/>
    <mergeCell ref="P12:Q12"/>
    <mergeCell ref="S12:T12"/>
    <mergeCell ref="O3:Q3"/>
    <mergeCell ref="R3:T3"/>
    <mergeCell ref="O4:Q4"/>
    <mergeCell ref="R4:T4"/>
    <mergeCell ref="P13:Q13"/>
    <mergeCell ref="S13:T13"/>
    <mergeCell ref="P14:Q14"/>
    <mergeCell ref="S14:T14"/>
    <mergeCell ref="B6:T6"/>
    <mergeCell ref="B8:T8"/>
    <mergeCell ref="C9:E9"/>
    <mergeCell ref="P9:Q9"/>
    <mergeCell ref="S9:T9"/>
    <mergeCell ref="P10:Q10"/>
    <mergeCell ref="P11:Q11"/>
    <mergeCell ref="C10:E10"/>
    <mergeCell ref="C11:E11"/>
    <mergeCell ref="C12:E12"/>
    <mergeCell ref="C13:E13"/>
    <mergeCell ref="C14:E14"/>
    <mergeCell ref="S19:T19"/>
    <mergeCell ref="S20:T20"/>
    <mergeCell ref="P21:Q21"/>
    <mergeCell ref="S21:T21"/>
    <mergeCell ref="P22:Q22"/>
    <mergeCell ref="S22:T22"/>
    <mergeCell ref="P23:Q23"/>
    <mergeCell ref="S23:T23"/>
    <mergeCell ref="B15:R15"/>
    <mergeCell ref="S15:T15"/>
    <mergeCell ref="B17:T17"/>
    <mergeCell ref="P18:Q18"/>
    <mergeCell ref="S18:T18"/>
    <mergeCell ref="P19:Q19"/>
    <mergeCell ref="P20:Q20"/>
    <mergeCell ref="C18:E18"/>
    <mergeCell ref="C19:E19"/>
    <mergeCell ref="C20:E20"/>
    <mergeCell ref="C21:E21"/>
    <mergeCell ref="I49:M49"/>
    <mergeCell ref="I50:L50"/>
    <mergeCell ref="S45:T45"/>
    <mergeCell ref="S46:T46"/>
    <mergeCell ref="B47:R47"/>
    <mergeCell ref="S47:T47"/>
    <mergeCell ref="B49:G49"/>
    <mergeCell ref="N49:T51"/>
    <mergeCell ref="B50:F50"/>
    <mergeCell ref="B51:F51"/>
    <mergeCell ref="I51:L51"/>
    <mergeCell ref="P45:Q45"/>
    <mergeCell ref="P46:Q46"/>
    <mergeCell ref="C46:E46"/>
    <mergeCell ref="C45:E45"/>
    <mergeCell ref="C34:E34"/>
    <mergeCell ref="O61:T61"/>
    <mergeCell ref="B59:G59"/>
    <mergeCell ref="B60:G60"/>
    <mergeCell ref="H60:J60"/>
    <mergeCell ref="B61:G61"/>
    <mergeCell ref="H61:J61"/>
    <mergeCell ref="K61:N61"/>
    <mergeCell ref="B53:F53"/>
    <mergeCell ref="B55:T55"/>
    <mergeCell ref="B56:T56"/>
    <mergeCell ref="B57:T57"/>
    <mergeCell ref="B58:G58"/>
    <mergeCell ref="H58:T58"/>
    <mergeCell ref="O59:T59"/>
    <mergeCell ref="B52:F52"/>
    <mergeCell ref="I52:L52"/>
    <mergeCell ref="P52:Q52"/>
    <mergeCell ref="I53:L53"/>
    <mergeCell ref="P53:Q53"/>
    <mergeCell ref="H59:J59"/>
    <mergeCell ref="K59:N59"/>
    <mergeCell ref="K60:N60"/>
    <mergeCell ref="O60:T60"/>
  </mergeCells>
  <conditionalFormatting sqref="P53">
    <cfRule type="cellIs" dxfId="1" priority="1" operator="lessThanOrEqual">
      <formula>0.4</formula>
    </cfRule>
  </conditionalFormatting>
  <conditionalFormatting sqref="P53">
    <cfRule type="cellIs" dxfId="0" priority="2" operator="greaterThan">
      <formula>0.4</formula>
    </cfRule>
  </conditionalFormatting>
  <dataValidations count="4">
    <dataValidation type="decimal" allowBlank="1" showErrorMessage="1" sqref="O30:O37 O42:O46" xr:uid="{00000000-0002-0000-0200-000001000000}">
      <formula1>0</formula1>
      <formula2>1E+45</formula2>
    </dataValidation>
    <dataValidation type="decimal" allowBlank="1" showErrorMessage="1" sqref="O10:O14 O19:O23" xr:uid="{00000000-0002-0000-0200-000002000000}">
      <formula1>0</formula1>
      <formula2>1E+47</formula2>
    </dataValidation>
    <dataValidation type="decimal" allowBlank="1" showErrorMessage="1" sqref="R10:R11 R13:R14 R19:R23 R31 R43" xr:uid="{00000000-0002-0000-0200-000003000000}">
      <formula1>0</formula1>
      <formula2>1E+55</formula2>
    </dataValidation>
    <dataValidation type="decimal" allowBlank="1" showErrorMessage="1" sqref="R12 R30 R32:R37 R42 R44:R46" xr:uid="{00000000-0002-0000-0200-000006000000}">
      <formula1>0</formula1>
      <formula2>1E+42</formula2>
    </dataValidation>
  </dataValidations>
  <pageMargins left="0.23622047244094491" right="3.937007874015748E-2" top="0.19685039370078741" bottom="0" header="0" footer="0"/>
  <pageSetup scale="41" fitToHeight="0" orientation="landscape" r:id="rId1"/>
  <rowBreaks count="1" manualBreakCount="1">
    <brk id="39" max="20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0000000}">
          <x14:formula1>
            <xm:f>Extra!$B$14:$B$15</xm:f>
          </x14:formula1>
          <xm:sqref>I30:I37 L30:L37 I42:I46 L42:L46</xm:sqref>
        </x14:dataValidation>
        <x14:dataValidation type="list" allowBlank="1" showErrorMessage="1" xr:uid="{00000000-0002-0000-0200-000004000000}">
          <x14:formula1>
            <xm:f>Extra!$B$9:$B$11</xm:f>
          </x14:formula1>
          <xm:sqref>L10:L14 L19:L23 M30:M37 M42:M46</xm:sqref>
        </x14:dataValidation>
        <x14:dataValidation type="list" allowBlank="1" showErrorMessage="1" xr:uid="{00000000-0002-0000-0200-000005000000}">
          <x14:formula1>
            <xm:f>Extra!$C$13:$C$14</xm:f>
          </x14:formula1>
          <xm:sqref>K30:K37 K42:K46</xm:sqref>
        </x14:dataValidation>
        <x14:dataValidation type="list" allowBlank="1" showErrorMessage="1" xr:uid="{00000000-0002-0000-0200-000007000000}">
          <x14:formula1>
            <xm:f>Extra!$B$4:$B$6</xm:f>
          </x14:formula1>
          <xm:sqref>K10:K14 K19:K23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spans="1:6" ht="30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0" customHeight="1">
      <c r="A2" s="3" t="s">
        <v>6</v>
      </c>
      <c r="B2" s="3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90" customHeight="1">
      <c r="A3" s="3" t="s">
        <v>12</v>
      </c>
      <c r="B3" s="3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ht="30" customHeight="1">
      <c r="A4" s="3" t="s">
        <v>18</v>
      </c>
      <c r="B4" s="3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 ht="30" customHeight="1">
      <c r="A5" s="3" t="s">
        <v>25</v>
      </c>
      <c r="B5" s="3" t="s">
        <v>26</v>
      </c>
      <c r="C5" s="2" t="s">
        <v>27</v>
      </c>
      <c r="D5" s="2" t="s">
        <v>28</v>
      </c>
      <c r="E5" s="2" t="s">
        <v>29</v>
      </c>
      <c r="F5" s="2" t="s">
        <v>30</v>
      </c>
    </row>
    <row r="6" spans="1:6" ht="60" customHeight="1">
      <c r="A6" s="3" t="s">
        <v>31</v>
      </c>
      <c r="B6" s="3" t="s">
        <v>32</v>
      </c>
      <c r="C6" s="2" t="s">
        <v>33</v>
      </c>
      <c r="D6" s="2" t="s">
        <v>34</v>
      </c>
      <c r="E6" s="2" t="s">
        <v>35</v>
      </c>
      <c r="F6" s="2" t="s">
        <v>36</v>
      </c>
    </row>
    <row r="7" spans="1:6" ht="30" customHeight="1">
      <c r="A7" s="3" t="s">
        <v>37</v>
      </c>
      <c r="B7" s="3" t="s">
        <v>38</v>
      </c>
      <c r="E7" s="2" t="s">
        <v>39</v>
      </c>
    </row>
    <row r="8" spans="1:6" ht="45" customHeight="1">
      <c r="A8" s="3" t="s">
        <v>40</v>
      </c>
      <c r="B8" s="3" t="s">
        <v>41</v>
      </c>
      <c r="E8" s="2" t="s">
        <v>42</v>
      </c>
    </row>
    <row r="9" spans="1:6" ht="30" customHeight="1">
      <c r="A9" s="3"/>
      <c r="B9" s="3" t="s">
        <v>43</v>
      </c>
      <c r="E9" s="2" t="s">
        <v>44</v>
      </c>
    </row>
    <row r="10" spans="1:6" ht="75" customHeight="1">
      <c r="A10" s="3"/>
      <c r="B10" s="3" t="s">
        <v>45</v>
      </c>
      <c r="E10" s="2" t="s">
        <v>46</v>
      </c>
    </row>
    <row r="11" spans="1:6" ht="30" customHeight="1">
      <c r="A11" s="3"/>
      <c r="B11" s="3" t="s">
        <v>47</v>
      </c>
    </row>
    <row r="12" spans="1:6" ht="30" customHeight="1">
      <c r="A12" s="3"/>
      <c r="B12" s="3" t="s">
        <v>48</v>
      </c>
    </row>
    <row r="13" spans="1:6" ht="45" customHeight="1">
      <c r="A13" s="3"/>
      <c r="B13" s="3"/>
    </row>
    <row r="14" spans="1:6" ht="30" customHeight="1">
      <c r="A14" s="3"/>
      <c r="B14" s="3"/>
    </row>
    <row r="15" spans="1:6" ht="30" customHeight="1">
      <c r="A15" s="3"/>
      <c r="B15" s="3"/>
    </row>
    <row r="16" spans="1:6" ht="45" customHeight="1">
      <c r="A16" s="3"/>
      <c r="B16" s="3"/>
    </row>
    <row r="17" spans="1:2" ht="45" customHeight="1">
      <c r="A17" s="3"/>
      <c r="B17" s="3"/>
    </row>
    <row r="18" spans="1:2" ht="30" customHeight="1">
      <c r="A18" s="3"/>
      <c r="B18" s="3"/>
    </row>
    <row r="19" spans="1:2" ht="45" customHeight="1">
      <c r="A19" s="3"/>
      <c r="B19" s="3"/>
    </row>
    <row r="20" spans="1:2" ht="45" customHeight="1">
      <c r="A20" s="3"/>
      <c r="B20" s="3"/>
    </row>
    <row r="21" spans="1:2" ht="45" customHeight="1">
      <c r="A21" s="3"/>
      <c r="B21" s="3"/>
    </row>
    <row r="22" spans="1:2" ht="45" customHeight="1">
      <c r="A22" s="3"/>
      <c r="B22" s="3"/>
    </row>
    <row r="23" spans="1:2" ht="45" customHeight="1">
      <c r="A23" s="3"/>
      <c r="B23" s="3"/>
    </row>
    <row r="24" spans="1:2" ht="45" customHeight="1">
      <c r="A24" s="3"/>
      <c r="B24" s="3"/>
    </row>
    <row r="25" spans="1:2" ht="45" customHeight="1">
      <c r="A25" s="3"/>
      <c r="B25" s="3"/>
    </row>
    <row r="26" spans="1:2" ht="45" customHeight="1">
      <c r="A26" s="3"/>
      <c r="B26" s="3"/>
    </row>
    <row r="27" spans="1:2" ht="45" customHeight="1">
      <c r="A27" s="3"/>
      <c r="B27" s="3"/>
    </row>
    <row r="28" spans="1:2" ht="30" customHeight="1">
      <c r="A28" s="3"/>
      <c r="B28" s="3"/>
    </row>
    <row r="29" spans="1:2" ht="45" customHeight="1">
      <c r="A29" s="3"/>
      <c r="B29" s="3"/>
    </row>
    <row r="30" spans="1:2" ht="30" customHeight="1">
      <c r="A30" s="3"/>
      <c r="B30" s="3"/>
    </row>
    <row r="31" spans="1:2" ht="30" customHeight="1">
      <c r="A31" s="3"/>
      <c r="B31" s="3"/>
    </row>
    <row r="32" spans="1:2" ht="45" customHeight="1">
      <c r="A32" s="3"/>
      <c r="B32" s="3"/>
    </row>
    <row r="33" spans="1:2" ht="30" customHeight="1">
      <c r="A33" s="3"/>
      <c r="B33" s="3"/>
    </row>
    <row r="34" spans="1:2" ht="30" customHeight="1">
      <c r="A34" s="3"/>
      <c r="B34" s="3"/>
    </row>
    <row r="35" spans="1:2" ht="30" customHeight="1">
      <c r="A35" s="3"/>
      <c r="B35" s="3"/>
    </row>
    <row r="36" spans="1:2" ht="45" customHeight="1">
      <c r="A36" s="3"/>
      <c r="B36" s="3"/>
    </row>
    <row r="37" spans="1:2" ht="60" customHeight="1">
      <c r="A37" s="3"/>
      <c r="B37" s="3"/>
    </row>
    <row r="38" spans="1:2" ht="45" customHeight="1">
      <c r="A38" s="3"/>
      <c r="B38" s="3"/>
    </row>
    <row r="39" spans="1:2" ht="45" customHeight="1">
      <c r="A39" s="3"/>
      <c r="B39" s="3"/>
    </row>
    <row r="40" spans="1:2" ht="30" customHeight="1">
      <c r="A40" s="3"/>
      <c r="B40" s="3"/>
    </row>
    <row r="41" spans="1:2" ht="45" customHeight="1">
      <c r="A41" s="3"/>
      <c r="B41" s="3"/>
    </row>
    <row r="42" spans="1:2" ht="105" customHeight="1">
      <c r="A42" s="3"/>
      <c r="B42" s="3"/>
    </row>
    <row r="43" spans="1:2" ht="45" customHeight="1">
      <c r="A43" s="3"/>
      <c r="B43" s="3"/>
    </row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6"/>
  <sheetViews>
    <sheetView view="pageBreakPreview" topLeftCell="A82" zoomScaleNormal="100" zoomScaleSheetLayoutView="100" workbookViewId="0">
      <selection activeCell="C10" sqref="C10:M10"/>
    </sheetView>
  </sheetViews>
  <sheetFormatPr baseColWidth="10" defaultColWidth="14.42578125" defaultRowHeight="15" customHeight="1"/>
  <cols>
    <col min="1" max="2" width="4" customWidth="1"/>
    <col min="4" max="4" width="7.28515625" customWidth="1"/>
    <col min="5" max="5" width="10.42578125" customWidth="1"/>
    <col min="6" max="6" width="6.85546875" customWidth="1"/>
    <col min="7" max="7" width="11.140625" customWidth="1"/>
    <col min="8" max="8" width="13" customWidth="1"/>
    <col min="9" max="9" width="37.28515625" customWidth="1"/>
    <col min="10" max="10" width="12" customWidth="1"/>
    <col min="11" max="11" width="3.28515625" customWidth="1"/>
    <col min="12" max="12" width="11.42578125" customWidth="1"/>
    <col min="13" max="13" width="13.7109375" customWidth="1"/>
    <col min="14" max="14" width="21.85546875" customWidth="1"/>
    <col min="15" max="15" width="7.85546875" customWidth="1"/>
    <col min="16" max="16" width="16.28515625" customWidth="1"/>
    <col min="17" max="26" width="11.42578125" customWidth="1"/>
  </cols>
  <sheetData>
    <row r="1" spans="1:26" ht="15" customHeight="1">
      <c r="A1" s="4"/>
      <c r="B1" s="142"/>
      <c r="C1" s="118"/>
      <c r="D1" s="113"/>
      <c r="E1" s="146" t="s">
        <v>24</v>
      </c>
      <c r="F1" s="118"/>
      <c r="G1" s="118"/>
      <c r="H1" s="118"/>
      <c r="I1" s="118"/>
      <c r="J1" s="118"/>
      <c r="K1" s="113"/>
      <c r="L1" s="104" t="s">
        <v>49</v>
      </c>
      <c r="M1" s="103"/>
      <c r="N1" s="29" t="s">
        <v>50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4"/>
      <c r="B2" s="143"/>
      <c r="C2" s="144"/>
      <c r="D2" s="145"/>
      <c r="E2" s="114"/>
      <c r="F2" s="119"/>
      <c r="G2" s="119"/>
      <c r="H2" s="119"/>
      <c r="I2" s="119"/>
      <c r="J2" s="119"/>
      <c r="K2" s="115"/>
      <c r="L2" s="104" t="s">
        <v>51</v>
      </c>
      <c r="M2" s="103"/>
      <c r="N2" s="31" t="s">
        <v>52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>
      <c r="A3" s="4"/>
      <c r="B3" s="143"/>
      <c r="C3" s="144"/>
      <c r="D3" s="145"/>
      <c r="E3" s="209" t="s">
        <v>56</v>
      </c>
      <c r="F3" s="118"/>
      <c r="G3" s="118"/>
      <c r="H3" s="118"/>
      <c r="I3" s="118"/>
      <c r="J3" s="118"/>
      <c r="K3" s="113"/>
      <c r="L3" s="104" t="s">
        <v>53</v>
      </c>
      <c r="M3" s="103"/>
      <c r="N3" s="33">
        <v>46191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>
      <c r="A4" s="4"/>
      <c r="B4" s="114"/>
      <c r="C4" s="119"/>
      <c r="D4" s="115"/>
      <c r="E4" s="114"/>
      <c r="F4" s="119"/>
      <c r="G4" s="119"/>
      <c r="H4" s="119"/>
      <c r="I4" s="119"/>
      <c r="J4" s="119"/>
      <c r="K4" s="115"/>
      <c r="L4" s="104" t="s">
        <v>54</v>
      </c>
      <c r="M4" s="103"/>
      <c r="N4" s="33" t="s">
        <v>97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5.5" customHeight="1">
      <c r="A6" s="4"/>
      <c r="B6" s="149" t="s">
        <v>100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.25" customHeight="1">
      <c r="A7" s="4"/>
      <c r="B7" s="180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" customHeight="1">
      <c r="A8" s="4"/>
      <c r="B8" s="105" t="s">
        <v>107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"/>
      <c r="B9" s="49" t="s">
        <v>62</v>
      </c>
      <c r="C9" s="108" t="s">
        <v>110</v>
      </c>
      <c r="D9" s="106"/>
      <c r="E9" s="106"/>
      <c r="F9" s="106"/>
      <c r="G9" s="106"/>
      <c r="H9" s="106"/>
      <c r="I9" s="106"/>
      <c r="J9" s="106"/>
      <c r="K9" s="106"/>
      <c r="L9" s="106"/>
      <c r="M9" s="103"/>
      <c r="N9" s="12" t="s">
        <v>111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>
      <c r="A10" s="4"/>
      <c r="B10" s="17">
        <v>1</v>
      </c>
      <c r="C10" s="135"/>
      <c r="D10" s="106"/>
      <c r="E10" s="106"/>
      <c r="F10" s="106"/>
      <c r="G10" s="106"/>
      <c r="H10" s="106"/>
      <c r="I10" s="106"/>
      <c r="J10" s="106"/>
      <c r="K10" s="106"/>
      <c r="L10" s="106"/>
      <c r="M10" s="103"/>
      <c r="N10" s="5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>
      <c r="A11" s="4"/>
      <c r="B11" s="17">
        <v>2</v>
      </c>
      <c r="C11" s="135"/>
      <c r="D11" s="106"/>
      <c r="E11" s="106"/>
      <c r="F11" s="106"/>
      <c r="G11" s="106"/>
      <c r="H11" s="106"/>
      <c r="I11" s="106"/>
      <c r="J11" s="106"/>
      <c r="K11" s="106"/>
      <c r="L11" s="106"/>
      <c r="M11" s="103"/>
      <c r="N11" s="51">
        <v>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>
      <c r="A12" s="4"/>
      <c r="B12" s="17">
        <v>3</v>
      </c>
      <c r="C12" s="135"/>
      <c r="D12" s="106"/>
      <c r="E12" s="106"/>
      <c r="F12" s="106"/>
      <c r="G12" s="106"/>
      <c r="H12" s="106"/>
      <c r="I12" s="106"/>
      <c r="J12" s="106"/>
      <c r="K12" s="106"/>
      <c r="L12" s="106"/>
      <c r="M12" s="103"/>
      <c r="N12" s="51">
        <v>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>
      <c r="A13" s="4"/>
      <c r="B13" s="167" t="s">
        <v>117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57"/>
      <c r="N13" s="53">
        <f>SUM(N10:N12)</f>
        <v>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8.25" customHeight="1">
      <c r="A14" s="4"/>
      <c r="B14" s="54"/>
      <c r="C14" s="54"/>
      <c r="D14" s="54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>
      <c r="A15" s="4"/>
      <c r="B15" s="105" t="s">
        <v>123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>
      <c r="A16" s="4"/>
      <c r="B16" s="49" t="s">
        <v>62</v>
      </c>
      <c r="C16" s="108" t="s">
        <v>132</v>
      </c>
      <c r="D16" s="103"/>
      <c r="E16" s="206" t="s">
        <v>135</v>
      </c>
      <c r="F16" s="207"/>
      <c r="G16" s="207"/>
      <c r="H16" s="207"/>
      <c r="I16" s="196"/>
      <c r="J16" s="108" t="s">
        <v>136</v>
      </c>
      <c r="K16" s="103"/>
      <c r="L16" s="195" t="s">
        <v>137</v>
      </c>
      <c r="M16" s="196"/>
      <c r="N16" s="12" t="s">
        <v>111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17">
        <v>1</v>
      </c>
      <c r="C17" s="135"/>
      <c r="D17" s="103"/>
      <c r="E17" s="194"/>
      <c r="F17" s="106"/>
      <c r="G17" s="106"/>
      <c r="H17" s="106"/>
      <c r="I17" s="103"/>
      <c r="J17" s="193"/>
      <c r="K17" s="103"/>
      <c r="L17" s="205"/>
      <c r="M17" s="103"/>
      <c r="N17" s="96">
        <f t="shared" ref="N17:N25" si="0">(J17*L17)</f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17">
        <v>2</v>
      </c>
      <c r="C18" s="135"/>
      <c r="D18" s="103"/>
      <c r="E18" s="194"/>
      <c r="F18" s="106"/>
      <c r="G18" s="106"/>
      <c r="H18" s="106"/>
      <c r="I18" s="103"/>
      <c r="J18" s="193"/>
      <c r="K18" s="103"/>
      <c r="L18" s="205"/>
      <c r="M18" s="103"/>
      <c r="N18" s="96">
        <f t="shared" si="0"/>
        <v>0</v>
      </c>
      <c r="O18" s="90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17">
        <v>3</v>
      </c>
      <c r="C19" s="135"/>
      <c r="D19" s="103"/>
      <c r="E19" s="194"/>
      <c r="F19" s="106"/>
      <c r="G19" s="106"/>
      <c r="H19" s="106"/>
      <c r="I19" s="103"/>
      <c r="J19" s="193"/>
      <c r="K19" s="103"/>
      <c r="L19" s="205"/>
      <c r="M19" s="103"/>
      <c r="N19" s="96">
        <f t="shared" si="0"/>
        <v>0</v>
      </c>
      <c r="O19" s="90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17">
        <v>4</v>
      </c>
      <c r="C20" s="135"/>
      <c r="D20" s="103"/>
      <c r="E20" s="194"/>
      <c r="F20" s="106"/>
      <c r="G20" s="106"/>
      <c r="H20" s="106"/>
      <c r="I20" s="103"/>
      <c r="J20" s="193"/>
      <c r="K20" s="103"/>
      <c r="L20" s="205"/>
      <c r="M20" s="103"/>
      <c r="N20" s="96">
        <f t="shared" si="0"/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17">
        <v>5</v>
      </c>
      <c r="C21" s="135"/>
      <c r="D21" s="103"/>
      <c r="E21" s="194"/>
      <c r="F21" s="106"/>
      <c r="G21" s="106"/>
      <c r="H21" s="106"/>
      <c r="I21" s="103"/>
      <c r="J21" s="193"/>
      <c r="K21" s="103"/>
      <c r="L21" s="205"/>
      <c r="M21" s="103"/>
      <c r="N21" s="96">
        <f t="shared" si="0"/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17">
        <v>6</v>
      </c>
      <c r="C22" s="135"/>
      <c r="D22" s="103"/>
      <c r="E22" s="194"/>
      <c r="F22" s="106"/>
      <c r="G22" s="106"/>
      <c r="H22" s="106"/>
      <c r="I22" s="103"/>
      <c r="J22" s="193"/>
      <c r="K22" s="103"/>
      <c r="L22" s="205"/>
      <c r="M22" s="103"/>
      <c r="N22" s="96">
        <f t="shared" si="0"/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17">
        <v>7</v>
      </c>
      <c r="C23" s="135"/>
      <c r="D23" s="103"/>
      <c r="E23" s="194"/>
      <c r="F23" s="106"/>
      <c r="G23" s="106"/>
      <c r="H23" s="106"/>
      <c r="I23" s="103"/>
      <c r="J23" s="193"/>
      <c r="K23" s="103"/>
      <c r="L23" s="205"/>
      <c r="M23" s="103"/>
      <c r="N23" s="96">
        <f t="shared" si="0"/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17">
        <v>8</v>
      </c>
      <c r="C24" s="135"/>
      <c r="D24" s="103"/>
      <c r="E24" s="194"/>
      <c r="F24" s="176"/>
      <c r="G24" s="176"/>
      <c r="H24" s="176"/>
      <c r="I24" s="177"/>
      <c r="J24" s="193"/>
      <c r="K24" s="103"/>
      <c r="L24" s="205"/>
      <c r="M24" s="103"/>
      <c r="N24" s="96">
        <f t="shared" si="0"/>
        <v>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17">
        <v>9</v>
      </c>
      <c r="C25" s="135"/>
      <c r="D25" s="103"/>
      <c r="E25" s="194"/>
      <c r="F25" s="176"/>
      <c r="G25" s="176"/>
      <c r="H25" s="176"/>
      <c r="I25" s="177"/>
      <c r="J25" s="193"/>
      <c r="K25" s="103"/>
      <c r="L25" s="205"/>
      <c r="M25" s="103"/>
      <c r="N25" s="96">
        <f t="shared" si="0"/>
        <v>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>
      <c r="A26" s="4"/>
      <c r="B26" s="167" t="s">
        <v>299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3"/>
      <c r="N26" s="53">
        <f>SUM(N17:N25)</f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72" customHeight="1">
      <c r="A27" s="4"/>
      <c r="B27" s="211" t="s">
        <v>338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9.5" customHeight="1">
      <c r="A28" s="4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60">
        <f>N26-N20</f>
        <v>0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8.5" customHeight="1">
      <c r="A29" s="4"/>
      <c r="B29" s="149" t="s">
        <v>308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1.25" customHeight="1">
      <c r="A30" s="4"/>
      <c r="B30" s="180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2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" customHeight="1">
      <c r="A31" s="4"/>
      <c r="B31" s="105" t="s">
        <v>309</v>
      </c>
      <c r="C31" s="106"/>
      <c r="D31" s="106"/>
      <c r="E31" s="106"/>
      <c r="F31" s="106"/>
      <c r="G31" s="106"/>
      <c r="H31" s="106"/>
      <c r="I31" s="106"/>
      <c r="J31" s="103"/>
      <c r="K31" s="89"/>
      <c r="L31" s="89"/>
      <c r="M31" s="89"/>
      <c r="N31" s="89"/>
      <c r="O31" s="4"/>
      <c r="P31" s="90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>
      <c r="A32" s="4"/>
      <c r="B32" s="108" t="s">
        <v>310</v>
      </c>
      <c r="C32" s="106"/>
      <c r="D32" s="106"/>
      <c r="E32" s="106"/>
      <c r="F32" s="106"/>
      <c r="G32" s="106"/>
      <c r="H32" s="103"/>
      <c r="I32" s="107" t="s">
        <v>111</v>
      </c>
      <c r="J32" s="103"/>
      <c r="K32" s="91"/>
      <c r="L32" s="108" t="s">
        <v>311</v>
      </c>
      <c r="M32" s="106"/>
      <c r="N32" s="10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>
      <c r="A33" s="4"/>
      <c r="B33" s="167" t="str">
        <f>B13</f>
        <v>TOTAL DE INGRESOS ($)</v>
      </c>
      <c r="C33" s="106"/>
      <c r="D33" s="106"/>
      <c r="E33" s="106"/>
      <c r="F33" s="106"/>
      <c r="G33" s="106"/>
      <c r="H33" s="103"/>
      <c r="I33" s="175">
        <f>N13</f>
        <v>0</v>
      </c>
      <c r="J33" s="103"/>
      <c r="K33" s="91"/>
      <c r="L33" s="194"/>
      <c r="M33" s="106"/>
      <c r="N33" s="10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>
      <c r="A34" s="4"/>
      <c r="B34" s="216" t="s">
        <v>312</v>
      </c>
      <c r="C34" s="106"/>
      <c r="D34" s="106"/>
      <c r="E34" s="106"/>
      <c r="F34" s="106"/>
      <c r="G34" s="106"/>
      <c r="H34" s="103"/>
      <c r="I34" s="215">
        <v>0</v>
      </c>
      <c r="J34" s="103"/>
      <c r="K34" s="91"/>
      <c r="L34" s="213" t="s">
        <v>316</v>
      </c>
      <c r="M34" s="137"/>
      <c r="N34" s="21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>
      <c r="A35" s="4"/>
      <c r="B35" s="167" t="s">
        <v>314</v>
      </c>
      <c r="C35" s="106"/>
      <c r="D35" s="106"/>
      <c r="E35" s="106"/>
      <c r="F35" s="106"/>
      <c r="G35" s="106"/>
      <c r="H35" s="103"/>
      <c r="I35" s="212">
        <f>I33*(1-I34)</f>
        <v>0</v>
      </c>
      <c r="J35" s="103"/>
      <c r="K35" s="91"/>
      <c r="L35" s="217"/>
      <c r="M35" s="218"/>
      <c r="N35" s="219"/>
      <c r="O35" s="4"/>
      <c r="P35" s="99"/>
      <c r="Q35" s="100"/>
      <c r="R35" s="4"/>
      <c r="S35" s="4"/>
      <c r="T35" s="4"/>
      <c r="U35" s="4"/>
      <c r="V35" s="4"/>
      <c r="W35" s="4"/>
      <c r="X35" s="4"/>
      <c r="Y35" s="4"/>
      <c r="Z35" s="4"/>
    </row>
    <row r="36" spans="1:26" ht="30" customHeight="1">
      <c r="A36" s="4"/>
      <c r="B36" s="229" t="s">
        <v>317</v>
      </c>
      <c r="C36" s="106"/>
      <c r="D36" s="106"/>
      <c r="E36" s="106"/>
      <c r="F36" s="106"/>
      <c r="G36" s="106"/>
      <c r="H36" s="103"/>
      <c r="I36" s="230" t="e">
        <f>(I37)/I35</f>
        <v>#DIV/0!</v>
      </c>
      <c r="J36" s="231"/>
      <c r="K36" s="91"/>
      <c r="L36" s="220"/>
      <c r="M36" s="221"/>
      <c r="N36" s="222"/>
      <c r="O36" s="4"/>
      <c r="P36" s="90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customHeight="1">
      <c r="A37" s="4"/>
      <c r="B37" s="232" t="s">
        <v>319</v>
      </c>
      <c r="C37" s="106"/>
      <c r="D37" s="106"/>
      <c r="E37" s="106"/>
      <c r="F37" s="106"/>
      <c r="G37" s="106"/>
      <c r="H37" s="103"/>
      <c r="I37" s="226">
        <v>2000000</v>
      </c>
      <c r="J37" s="103"/>
      <c r="K37" s="92"/>
      <c r="L37" s="220"/>
      <c r="M37" s="221"/>
      <c r="N37" s="222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 customHeight="1">
      <c r="A38" s="4"/>
      <c r="B38" s="232" t="s">
        <v>320</v>
      </c>
      <c r="C38" s="106"/>
      <c r="D38" s="106"/>
      <c r="E38" s="106"/>
      <c r="F38" s="106"/>
      <c r="G38" s="106"/>
      <c r="H38" s="103"/>
      <c r="I38" s="227">
        <f>('2. RRHH'!G53)</f>
        <v>0</v>
      </c>
      <c r="J38" s="103"/>
      <c r="K38" s="92"/>
      <c r="L38" s="220"/>
      <c r="M38" s="221"/>
      <c r="N38" s="222"/>
      <c r="O38" s="4"/>
      <c r="P38" s="101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4.5" customHeight="1">
      <c r="A39" s="4"/>
      <c r="B39" s="232" t="s">
        <v>321</v>
      </c>
      <c r="C39" s="106"/>
      <c r="D39" s="106"/>
      <c r="E39" s="106"/>
      <c r="F39" s="106"/>
      <c r="G39" s="106"/>
      <c r="H39" s="103"/>
      <c r="I39" s="227">
        <f>N26</f>
        <v>0</v>
      </c>
      <c r="J39" s="103"/>
      <c r="K39" s="92"/>
      <c r="L39" s="223"/>
      <c r="M39" s="224"/>
      <c r="N39" s="225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4.75" customHeight="1">
      <c r="A40" s="4"/>
      <c r="B40" s="167" t="s">
        <v>322</v>
      </c>
      <c r="C40" s="106"/>
      <c r="D40" s="106"/>
      <c r="E40" s="106"/>
      <c r="F40" s="106"/>
      <c r="G40" s="106"/>
      <c r="H40" s="103"/>
      <c r="I40" s="175">
        <f>I37+I38+I39</f>
        <v>2000000</v>
      </c>
      <c r="J40" s="199"/>
      <c r="K40" s="92"/>
      <c r="L40" s="206" t="s">
        <v>316</v>
      </c>
      <c r="M40" s="207"/>
      <c r="N40" s="196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63.5" customHeight="1">
      <c r="A41" s="4"/>
      <c r="B41" s="233" t="s">
        <v>323</v>
      </c>
      <c r="C41" s="106"/>
      <c r="D41" s="106"/>
      <c r="E41" s="106"/>
      <c r="F41" s="106"/>
      <c r="G41" s="106"/>
      <c r="H41" s="106"/>
      <c r="I41" s="106"/>
      <c r="J41" s="103"/>
      <c r="K41" s="93"/>
      <c r="L41" s="228"/>
      <c r="M41" s="106"/>
      <c r="N41" s="10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" customHeight="1">
      <c r="A42" s="4"/>
      <c r="B42" s="94"/>
      <c r="C42" s="94"/>
      <c r="D42" s="94"/>
      <c r="E42" s="94"/>
      <c r="F42" s="94"/>
      <c r="G42" s="94"/>
      <c r="H42" s="94"/>
      <c r="I42" s="94"/>
      <c r="J42" s="68"/>
      <c r="K42" s="92"/>
      <c r="L42" s="91"/>
      <c r="M42" s="91"/>
      <c r="N42" s="9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7" customHeight="1">
      <c r="A43" s="4"/>
      <c r="B43" s="149" t="s">
        <v>324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8.25" customHeight="1">
      <c r="A44" s="4"/>
      <c r="B44" s="208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57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" customHeight="1">
      <c r="A45" s="4"/>
      <c r="B45" s="105" t="s">
        <v>325</v>
      </c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>
      <c r="A46" s="4"/>
      <c r="B46" s="49" t="s">
        <v>62</v>
      </c>
      <c r="C46" s="108" t="s">
        <v>132</v>
      </c>
      <c r="D46" s="103"/>
      <c r="E46" s="108" t="s">
        <v>135</v>
      </c>
      <c r="F46" s="106"/>
      <c r="G46" s="106"/>
      <c r="H46" s="106"/>
      <c r="I46" s="106"/>
      <c r="J46" s="106"/>
      <c r="K46" s="103"/>
      <c r="L46" s="107" t="s">
        <v>326</v>
      </c>
      <c r="M46" s="103"/>
      <c r="N46" s="13" t="s">
        <v>327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17">
        <v>1</v>
      </c>
      <c r="C47" s="135"/>
      <c r="D47" s="103"/>
      <c r="E47" s="194"/>
      <c r="F47" s="176"/>
      <c r="G47" s="176"/>
      <c r="H47" s="176"/>
      <c r="I47" s="176"/>
      <c r="J47" s="176"/>
      <c r="K47" s="177"/>
      <c r="L47" s="205"/>
      <c r="M47" s="103"/>
      <c r="N47" s="5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>
      <c r="A48" s="4"/>
      <c r="B48" s="17">
        <v>2</v>
      </c>
      <c r="C48" s="135"/>
      <c r="D48" s="103"/>
      <c r="E48" s="135"/>
      <c r="F48" s="106"/>
      <c r="G48" s="106"/>
      <c r="H48" s="106"/>
      <c r="I48" s="106"/>
      <c r="J48" s="106"/>
      <c r="K48" s="103"/>
      <c r="L48" s="205"/>
      <c r="M48" s="103"/>
      <c r="N48" s="51">
        <v>0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.75" customHeight="1">
      <c r="A49" s="4"/>
      <c r="B49" s="210" t="s">
        <v>328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3"/>
      <c r="N49" s="95">
        <f>SUM(N47:N48)</f>
        <v>0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.75" customHeight="1">
      <c r="A50" s="4"/>
      <c r="B50" s="210" t="s">
        <v>329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3"/>
      <c r="N50" s="95">
        <f>'2. RRHH'!N52</f>
        <v>0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.75" customHeight="1">
      <c r="A51" s="4"/>
      <c r="B51" s="167" t="s">
        <v>330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3"/>
      <c r="N51" s="53">
        <f>N49+N50</f>
        <v>0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4"/>
      <c r="B52" s="94"/>
      <c r="C52" s="94"/>
      <c r="D52" s="94"/>
      <c r="E52" s="94"/>
      <c r="F52" s="94"/>
      <c r="G52" s="94"/>
      <c r="H52" s="94"/>
      <c r="I52" s="94"/>
      <c r="J52" s="68"/>
      <c r="K52" s="92"/>
      <c r="L52" s="91"/>
      <c r="M52" s="91"/>
      <c r="N52" s="9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9" customHeight="1">
      <c r="A53" s="4"/>
      <c r="B53" s="173" t="s">
        <v>331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.75" customHeight="1">
      <c r="A54" s="4"/>
      <c r="B54" s="11" t="s">
        <v>62</v>
      </c>
      <c r="C54" s="108" t="s">
        <v>132</v>
      </c>
      <c r="D54" s="103"/>
      <c r="E54" s="108" t="s">
        <v>135</v>
      </c>
      <c r="F54" s="106"/>
      <c r="G54" s="106"/>
      <c r="H54" s="106"/>
      <c r="I54" s="106"/>
      <c r="J54" s="106"/>
      <c r="K54" s="106"/>
      <c r="L54" s="106"/>
      <c r="M54" s="103"/>
      <c r="N54" s="12" t="s">
        <v>332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>
      <c r="A55" s="4"/>
      <c r="B55" s="17">
        <v>1</v>
      </c>
      <c r="C55" s="135"/>
      <c r="D55" s="103"/>
      <c r="E55" s="154"/>
      <c r="F55" s="106"/>
      <c r="G55" s="106"/>
      <c r="H55" s="106"/>
      <c r="I55" s="106"/>
      <c r="J55" s="106"/>
      <c r="K55" s="106"/>
      <c r="L55" s="106"/>
      <c r="M55" s="103"/>
      <c r="N55" s="5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>
      <c r="A56" s="4"/>
      <c r="B56" s="17">
        <v>2</v>
      </c>
      <c r="C56" s="135"/>
      <c r="D56" s="103"/>
      <c r="E56" s="154"/>
      <c r="F56" s="106"/>
      <c r="G56" s="106"/>
      <c r="H56" s="106"/>
      <c r="I56" s="106"/>
      <c r="J56" s="106"/>
      <c r="K56" s="106"/>
      <c r="L56" s="106"/>
      <c r="M56" s="103"/>
      <c r="N56" s="96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.75" customHeight="1">
      <c r="A57" s="4"/>
      <c r="B57" s="17">
        <v>3</v>
      </c>
      <c r="C57" s="135"/>
      <c r="D57" s="103"/>
      <c r="E57" s="154"/>
      <c r="F57" s="106"/>
      <c r="G57" s="106"/>
      <c r="H57" s="106"/>
      <c r="I57" s="106"/>
      <c r="J57" s="106"/>
      <c r="K57" s="106"/>
      <c r="L57" s="106"/>
      <c r="M57" s="103"/>
      <c r="N57" s="51">
        <v>0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>
      <c r="A58" s="4"/>
      <c r="B58" s="17">
        <v>4</v>
      </c>
      <c r="C58" s="135"/>
      <c r="D58" s="103"/>
      <c r="E58" s="154"/>
      <c r="F58" s="106"/>
      <c r="G58" s="106"/>
      <c r="H58" s="106"/>
      <c r="I58" s="106"/>
      <c r="J58" s="106"/>
      <c r="K58" s="106"/>
      <c r="L58" s="106"/>
      <c r="M58" s="103"/>
      <c r="N58" s="51">
        <f t="shared" ref="N58:N59" si="1">(I58*K58)</f>
        <v>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>
      <c r="A59" s="4"/>
      <c r="B59" s="17">
        <v>5</v>
      </c>
      <c r="C59" s="135"/>
      <c r="D59" s="103"/>
      <c r="E59" s="154"/>
      <c r="F59" s="106"/>
      <c r="G59" s="106"/>
      <c r="H59" s="106"/>
      <c r="I59" s="106"/>
      <c r="J59" s="106"/>
      <c r="K59" s="106"/>
      <c r="L59" s="106"/>
      <c r="M59" s="103"/>
      <c r="N59" s="51">
        <f t="shared" si="1"/>
        <v>0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>
      <c r="A60" s="4"/>
      <c r="B60" s="210" t="s">
        <v>333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3"/>
      <c r="N60" s="95">
        <f>SUM(N55:N59)</f>
        <v>0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>
      <c r="A61" s="4"/>
      <c r="B61" s="210" t="s">
        <v>334</v>
      </c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3"/>
      <c r="N61" s="95">
        <f>'2. RRHH'!N51</f>
        <v>0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>
      <c r="A62" s="4"/>
      <c r="B62" s="167" t="s">
        <v>335</v>
      </c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3"/>
      <c r="N62" s="53">
        <f>N60+N61</f>
        <v>0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.75" customHeight="1">
      <c r="A63" s="4"/>
      <c r="B63" s="94"/>
      <c r="C63" s="94"/>
      <c r="D63" s="94"/>
      <c r="E63" s="94"/>
      <c r="F63" s="94"/>
      <c r="G63" s="94"/>
      <c r="H63" s="94"/>
      <c r="I63" s="94"/>
      <c r="J63" s="68"/>
      <c r="K63" s="92"/>
      <c r="L63" s="91"/>
      <c r="M63" s="91"/>
      <c r="N63" s="9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2.5" customHeight="1">
      <c r="A64" s="4"/>
      <c r="B64" s="149" t="s">
        <v>336</v>
      </c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8.25" customHeight="1">
      <c r="A65" s="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customHeight="1">
      <c r="A66" s="4"/>
      <c r="B66" s="173" t="s">
        <v>337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6.5" customHeight="1">
      <c r="A67" s="4"/>
      <c r="B67" s="108" t="s">
        <v>293</v>
      </c>
      <c r="C67" s="106"/>
      <c r="D67" s="106"/>
      <c r="E67" s="103"/>
      <c r="F67" s="97"/>
      <c r="G67" s="108" t="s">
        <v>294</v>
      </c>
      <c r="H67" s="106"/>
      <c r="I67" s="106"/>
      <c r="J67" s="106"/>
      <c r="K67" s="106"/>
      <c r="L67" s="106"/>
      <c r="M67" s="106"/>
      <c r="N67" s="10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66.75" customHeight="1">
      <c r="A68" s="4"/>
      <c r="B68" s="174" t="s">
        <v>295</v>
      </c>
      <c r="C68" s="106"/>
      <c r="D68" s="106"/>
      <c r="E68" s="103"/>
      <c r="F68" s="174" t="s">
        <v>296</v>
      </c>
      <c r="G68" s="106"/>
      <c r="H68" s="157"/>
      <c r="I68" s="174" t="s">
        <v>297</v>
      </c>
      <c r="J68" s="106"/>
      <c r="K68" s="103"/>
      <c r="L68" s="174" t="s">
        <v>298</v>
      </c>
      <c r="M68" s="106"/>
      <c r="N68" s="10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0" customHeight="1">
      <c r="A69" s="4"/>
      <c r="B69" s="179"/>
      <c r="C69" s="106"/>
      <c r="D69" s="106"/>
      <c r="E69" s="103"/>
      <c r="F69" s="179"/>
      <c r="G69" s="106"/>
      <c r="H69" s="157"/>
      <c r="I69" s="179"/>
      <c r="J69" s="106"/>
      <c r="K69" s="103"/>
      <c r="L69" s="179"/>
      <c r="M69" s="106"/>
      <c r="N69" s="10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94.25" customHeight="1">
      <c r="A70" s="4"/>
      <c r="B70" s="156" t="s">
        <v>300</v>
      </c>
      <c r="C70" s="106"/>
      <c r="D70" s="106"/>
      <c r="E70" s="103"/>
      <c r="F70" s="178" t="s">
        <v>301</v>
      </c>
      <c r="G70" s="106"/>
      <c r="H70" s="106"/>
      <c r="I70" s="178" t="s">
        <v>302</v>
      </c>
      <c r="J70" s="106"/>
      <c r="K70" s="103"/>
      <c r="L70" s="178" t="s">
        <v>300</v>
      </c>
      <c r="M70" s="106"/>
      <c r="N70" s="10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</sheetData>
  <mergeCells count="133">
    <mergeCell ref="B49:M49"/>
    <mergeCell ref="B50:M50"/>
    <mergeCell ref="B51:M51"/>
    <mergeCell ref="B53:N53"/>
    <mergeCell ref="C54:D54"/>
    <mergeCell ref="E54:M54"/>
    <mergeCell ref="I37:J37"/>
    <mergeCell ref="I38:J38"/>
    <mergeCell ref="I39:J39"/>
    <mergeCell ref="L40:N40"/>
    <mergeCell ref="L41:N41"/>
    <mergeCell ref="C48:D48"/>
    <mergeCell ref="E48:K48"/>
    <mergeCell ref="L48:M48"/>
    <mergeCell ref="B37:H37"/>
    <mergeCell ref="B38:H38"/>
    <mergeCell ref="B39:H39"/>
    <mergeCell ref="B40:H40"/>
    <mergeCell ref="I40:J40"/>
    <mergeCell ref="B41:J41"/>
    <mergeCell ref="B43:N43"/>
    <mergeCell ref="L25:M25"/>
    <mergeCell ref="B26:M26"/>
    <mergeCell ref="B27:N27"/>
    <mergeCell ref="B29:N29"/>
    <mergeCell ref="B30:N30"/>
    <mergeCell ref="B31:J31"/>
    <mergeCell ref="I32:J32"/>
    <mergeCell ref="L32:N32"/>
    <mergeCell ref="I35:J35"/>
    <mergeCell ref="L34:N34"/>
    <mergeCell ref="B32:H32"/>
    <mergeCell ref="B33:H33"/>
    <mergeCell ref="I34:J34"/>
    <mergeCell ref="B35:H35"/>
    <mergeCell ref="C25:D25"/>
    <mergeCell ref="E25:I25"/>
    <mergeCell ref="J25:K25"/>
    <mergeCell ref="I33:J33"/>
    <mergeCell ref="L33:N33"/>
    <mergeCell ref="B34:H34"/>
    <mergeCell ref="L35:N39"/>
    <mergeCell ref="B36:H36"/>
    <mergeCell ref="I36:J36"/>
    <mergeCell ref="C55:D55"/>
    <mergeCell ref="E55:M55"/>
    <mergeCell ref="C56:D56"/>
    <mergeCell ref="E56:M56"/>
    <mergeCell ref="C57:D57"/>
    <mergeCell ref="E57:M57"/>
    <mergeCell ref="C58:D58"/>
    <mergeCell ref="E58:M58"/>
    <mergeCell ref="C59:D59"/>
    <mergeCell ref="E59:M59"/>
    <mergeCell ref="B60:M60"/>
    <mergeCell ref="B61:M61"/>
    <mergeCell ref="B62:M62"/>
    <mergeCell ref="B64:N64"/>
    <mergeCell ref="B66:N66"/>
    <mergeCell ref="G67:N67"/>
    <mergeCell ref="I69:K69"/>
    <mergeCell ref="L69:N69"/>
    <mergeCell ref="B70:E70"/>
    <mergeCell ref="F70:H70"/>
    <mergeCell ref="I70:K70"/>
    <mergeCell ref="L70:N70"/>
    <mergeCell ref="B67:E67"/>
    <mergeCell ref="B68:E68"/>
    <mergeCell ref="F68:H68"/>
    <mergeCell ref="I68:K68"/>
    <mergeCell ref="L68:N68"/>
    <mergeCell ref="B69:E69"/>
    <mergeCell ref="F69:H69"/>
    <mergeCell ref="B44:N44"/>
    <mergeCell ref="B45:N45"/>
    <mergeCell ref="C46:D46"/>
    <mergeCell ref="E46:K46"/>
    <mergeCell ref="L46:M46"/>
    <mergeCell ref="C47:D47"/>
    <mergeCell ref="E47:K47"/>
    <mergeCell ref="L47:M47"/>
    <mergeCell ref="B1:D4"/>
    <mergeCell ref="E1:K2"/>
    <mergeCell ref="L1:M1"/>
    <mergeCell ref="L2:M2"/>
    <mergeCell ref="E3:K4"/>
    <mergeCell ref="L3:M3"/>
    <mergeCell ref="L4:M4"/>
    <mergeCell ref="B6:N6"/>
    <mergeCell ref="B7:N7"/>
    <mergeCell ref="B8:N8"/>
    <mergeCell ref="C9:M9"/>
    <mergeCell ref="C10:M10"/>
    <mergeCell ref="C11:M11"/>
    <mergeCell ref="C12:M12"/>
    <mergeCell ref="B13:M13"/>
    <mergeCell ref="B15:N15"/>
    <mergeCell ref="C16:D16"/>
    <mergeCell ref="E16:I16"/>
    <mergeCell ref="J16:K16"/>
    <mergeCell ref="L16:M16"/>
    <mergeCell ref="C17:D17"/>
    <mergeCell ref="L17:M17"/>
    <mergeCell ref="E17:I17"/>
    <mergeCell ref="J17:K17"/>
    <mergeCell ref="C18:D18"/>
    <mergeCell ref="E18:I18"/>
    <mergeCell ref="J18:K18"/>
    <mergeCell ref="L18:M18"/>
    <mergeCell ref="L19:M19"/>
    <mergeCell ref="E19:I19"/>
    <mergeCell ref="J19:K19"/>
    <mergeCell ref="E23:I23"/>
    <mergeCell ref="J23:K23"/>
    <mergeCell ref="L23:M23"/>
    <mergeCell ref="C19:D19"/>
    <mergeCell ref="C20:D20"/>
    <mergeCell ref="C21:D21"/>
    <mergeCell ref="C22:D22"/>
    <mergeCell ref="C23:D23"/>
    <mergeCell ref="C24:D24"/>
    <mergeCell ref="E20:I20"/>
    <mergeCell ref="J20:K20"/>
    <mergeCell ref="L20:M20"/>
    <mergeCell ref="J21:K21"/>
    <mergeCell ref="L21:M21"/>
    <mergeCell ref="E21:I21"/>
    <mergeCell ref="E22:I22"/>
    <mergeCell ref="J22:K22"/>
    <mergeCell ref="L22:M22"/>
    <mergeCell ref="E24:I24"/>
    <mergeCell ref="J24:K24"/>
    <mergeCell ref="L24:M24"/>
  </mergeCells>
  <dataValidations count="4">
    <dataValidation type="decimal" allowBlank="1" showErrorMessage="1" sqref="L17:L25" xr:uid="{00000000-0002-0000-0400-000001000000}">
      <formula1>0</formula1>
      <formula2>1E+82</formula2>
    </dataValidation>
    <dataValidation type="decimal" allowBlank="1" showErrorMessage="1" sqref="I37 I39 J42 J52 J63" xr:uid="{00000000-0002-0000-0400-000002000000}">
      <formula1>0</formula1>
      <formula2>1E+140</formula2>
    </dataValidation>
    <dataValidation type="decimal" allowBlank="1" showErrorMessage="1" sqref="I34:I36" xr:uid="{00000000-0002-0000-0400-000003000000}">
      <formula1>0</formula1>
      <formula2>1E+136</formula2>
    </dataValidation>
    <dataValidation type="decimal" allowBlank="1" showErrorMessage="1" sqref="J17:J25" xr:uid="{00000000-0002-0000-0400-000005000000}">
      <formula1>0</formula1>
      <formula2>1E+91</formula2>
    </dataValidation>
  </dataValidations>
  <pageMargins left="0.23622047244094491" right="0.23622047244094491" top="0.43307086614173229" bottom="0.19685039370078741" header="0" footer="0"/>
  <pageSetup scale="57" fitToHeight="0" orientation="portrait" r:id="rId1"/>
  <rowBreaks count="2" manualBreakCount="2">
    <brk id="41" max="14" man="1"/>
    <brk id="71" max="1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400-000000000000}">
          <x14:formula1>
            <xm:f>Extra!$C$18:$C$19</xm:f>
          </x14:formula1>
          <xm:sqref>C55:C59</xm:sqref>
        </x14:dataValidation>
        <x14:dataValidation type="list" allowBlank="1" showErrorMessage="1" xr:uid="{00000000-0002-0000-0400-000004000000}">
          <x14:formula1>
            <xm:f>Extra!$C$22:$C$24</xm:f>
          </x14:formula1>
          <xm:sqref>L33</xm:sqref>
        </x14:dataValidation>
        <x14:dataValidation type="list" allowBlank="1" showErrorMessage="1" xr:uid="{00000000-0002-0000-0400-000006000000}">
          <x14:formula1>
            <xm:f>Extra!$B$18:$B$32</xm:f>
          </x14:formula1>
          <xm:sqref>C17:C25 C47:C48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1000"/>
  <sheetViews>
    <sheetView workbookViewId="0"/>
  </sheetViews>
  <sheetFormatPr baseColWidth="10" defaultColWidth="14.42578125" defaultRowHeight="15" customHeight="1"/>
  <cols>
    <col min="1" max="1" width="10.85546875" customWidth="1"/>
    <col min="2" max="2" width="26.42578125" customWidth="1"/>
    <col min="3" max="3" width="28.85546875" customWidth="1"/>
    <col min="4" max="4" width="25.5703125" customWidth="1"/>
    <col min="5" max="5" width="58" customWidth="1"/>
    <col min="6" max="6" width="10.85546875" customWidth="1"/>
    <col min="7" max="7" width="23.7109375" customWidth="1"/>
    <col min="8" max="8" width="21.140625" customWidth="1"/>
    <col min="9" max="26" width="10.85546875" customWidth="1"/>
  </cols>
  <sheetData>
    <row r="2" spans="2:7">
      <c r="D2" s="236" t="s">
        <v>143</v>
      </c>
      <c r="E2" s="237"/>
      <c r="G2" s="69" t="s">
        <v>145</v>
      </c>
    </row>
    <row r="3" spans="2:7">
      <c r="B3" s="70" t="s">
        <v>146</v>
      </c>
      <c r="C3" s="71" t="s">
        <v>93</v>
      </c>
      <c r="D3" s="73" t="s">
        <v>93</v>
      </c>
      <c r="E3" s="74" t="s">
        <v>94</v>
      </c>
      <c r="G3" s="74" t="s">
        <v>148</v>
      </c>
    </row>
    <row r="4" spans="2:7">
      <c r="B4" s="2" t="s">
        <v>89</v>
      </c>
      <c r="C4" s="2" t="s">
        <v>0</v>
      </c>
      <c r="D4" s="234" t="s">
        <v>0</v>
      </c>
      <c r="E4" s="75" t="s">
        <v>6</v>
      </c>
      <c r="G4" s="75" t="s">
        <v>150</v>
      </c>
    </row>
    <row r="5" spans="2:7">
      <c r="B5" s="2" t="s">
        <v>151</v>
      </c>
      <c r="C5" s="2" t="s">
        <v>1</v>
      </c>
      <c r="D5" s="235"/>
      <c r="E5" s="75" t="s">
        <v>152</v>
      </c>
      <c r="G5" s="75" t="s">
        <v>153</v>
      </c>
    </row>
    <row r="6" spans="2:7">
      <c r="B6" s="2" t="s">
        <v>82</v>
      </c>
      <c r="C6" s="2" t="s">
        <v>154</v>
      </c>
      <c r="D6" s="235"/>
      <c r="E6" s="75" t="s">
        <v>155</v>
      </c>
      <c r="G6" s="75" t="s">
        <v>156</v>
      </c>
    </row>
    <row r="7" spans="2:7">
      <c r="C7" s="2" t="s">
        <v>157</v>
      </c>
      <c r="D7" s="235"/>
      <c r="E7" s="75" t="s">
        <v>158</v>
      </c>
      <c r="G7" s="75" t="s">
        <v>4</v>
      </c>
    </row>
    <row r="8" spans="2:7">
      <c r="B8" s="70" t="s">
        <v>160</v>
      </c>
      <c r="C8" s="2" t="s">
        <v>161</v>
      </c>
      <c r="D8" s="235"/>
      <c r="E8" s="75" t="s">
        <v>162</v>
      </c>
      <c r="G8" s="75" t="s">
        <v>163</v>
      </c>
    </row>
    <row r="9" spans="2:7">
      <c r="B9" s="2" t="s">
        <v>84</v>
      </c>
      <c r="C9" s="2" t="s">
        <v>164</v>
      </c>
      <c r="D9" s="235"/>
      <c r="E9" s="75" t="s">
        <v>165</v>
      </c>
      <c r="G9" s="75" t="s">
        <v>5</v>
      </c>
    </row>
    <row r="10" spans="2:7">
      <c r="B10" s="2" t="s">
        <v>167</v>
      </c>
      <c r="D10" s="160"/>
      <c r="E10" s="75" t="s">
        <v>168</v>
      </c>
      <c r="G10" s="75" t="s">
        <v>169</v>
      </c>
    </row>
    <row r="11" spans="2:7">
      <c r="B11" s="2" t="s">
        <v>134</v>
      </c>
      <c r="D11" s="234" t="s">
        <v>1</v>
      </c>
      <c r="E11" s="75" t="s">
        <v>170</v>
      </c>
      <c r="G11" s="75" t="s">
        <v>171</v>
      </c>
    </row>
    <row r="12" spans="2:7">
      <c r="C12" s="70" t="s">
        <v>172</v>
      </c>
      <c r="D12" s="235"/>
      <c r="E12" s="75" t="s">
        <v>173</v>
      </c>
      <c r="G12" s="75" t="s">
        <v>92</v>
      </c>
    </row>
    <row r="13" spans="2:7">
      <c r="B13" s="70" t="s">
        <v>174</v>
      </c>
      <c r="C13" s="2" t="s">
        <v>89</v>
      </c>
      <c r="D13" s="235"/>
      <c r="E13" s="75" t="s">
        <v>175</v>
      </c>
      <c r="G13" s="75" t="s">
        <v>177</v>
      </c>
    </row>
    <row r="14" spans="2:7">
      <c r="B14" s="2" t="s">
        <v>178</v>
      </c>
      <c r="C14" s="2" t="s">
        <v>151</v>
      </c>
      <c r="D14" s="235"/>
      <c r="E14" s="75" t="s">
        <v>179</v>
      </c>
    </row>
    <row r="15" spans="2:7">
      <c r="B15" s="2" t="s">
        <v>131</v>
      </c>
      <c r="D15" s="235"/>
      <c r="E15" s="75" t="s">
        <v>180</v>
      </c>
    </row>
    <row r="16" spans="2:7">
      <c r="D16" s="235"/>
      <c r="E16" s="75" t="s">
        <v>181</v>
      </c>
    </row>
    <row r="17" spans="2:8">
      <c r="B17" s="70" t="s">
        <v>182</v>
      </c>
      <c r="C17" s="70" t="s">
        <v>183</v>
      </c>
      <c r="D17" s="235"/>
      <c r="E17" s="75" t="s">
        <v>184</v>
      </c>
    </row>
    <row r="18" spans="2:8">
      <c r="B18" s="2" t="s">
        <v>185</v>
      </c>
      <c r="C18" s="2" t="s">
        <v>186</v>
      </c>
      <c r="D18" s="235"/>
      <c r="E18" s="75" t="s">
        <v>188</v>
      </c>
      <c r="G18" s="69" t="s">
        <v>189</v>
      </c>
      <c r="H18" s="69" t="s">
        <v>190</v>
      </c>
    </row>
    <row r="19" spans="2:8">
      <c r="B19" s="2" t="s">
        <v>191</v>
      </c>
      <c r="C19" s="2" t="s">
        <v>192</v>
      </c>
      <c r="D19" s="235"/>
      <c r="E19" s="75" t="s">
        <v>193</v>
      </c>
      <c r="G19" s="2" t="s">
        <v>194</v>
      </c>
      <c r="H19" s="2" t="s">
        <v>195</v>
      </c>
    </row>
    <row r="20" spans="2:8">
      <c r="B20" s="2" t="s">
        <v>196</v>
      </c>
      <c r="D20" s="235"/>
      <c r="E20" s="75" t="s">
        <v>47</v>
      </c>
      <c r="G20" s="2" t="s">
        <v>197</v>
      </c>
      <c r="H20" s="2" t="s">
        <v>198</v>
      </c>
    </row>
    <row r="21" spans="2:8" ht="15.75" customHeight="1">
      <c r="B21" s="2" t="s">
        <v>199</v>
      </c>
      <c r="C21" s="70" t="s">
        <v>200</v>
      </c>
      <c r="D21" s="160"/>
      <c r="E21" s="75" t="s">
        <v>201</v>
      </c>
      <c r="G21" s="2" t="s">
        <v>202</v>
      </c>
      <c r="H21" s="2" t="s">
        <v>203</v>
      </c>
    </row>
    <row r="22" spans="2:8" ht="15.75" customHeight="1">
      <c r="B22" s="2" t="s">
        <v>186</v>
      </c>
      <c r="C22" s="2" t="s">
        <v>204</v>
      </c>
      <c r="D22" s="238" t="s">
        <v>205</v>
      </c>
      <c r="E22" s="75" t="s">
        <v>206</v>
      </c>
      <c r="G22" s="2" t="s">
        <v>207</v>
      </c>
      <c r="H22" s="2" t="s">
        <v>208</v>
      </c>
    </row>
    <row r="23" spans="2:8" ht="15.75" customHeight="1">
      <c r="B23" s="2" t="s">
        <v>141</v>
      </c>
      <c r="C23" s="2" t="s">
        <v>209</v>
      </c>
      <c r="D23" s="235"/>
      <c r="E23" s="75" t="s">
        <v>210</v>
      </c>
      <c r="G23" s="2" t="s">
        <v>211</v>
      </c>
      <c r="H23" s="2" t="s">
        <v>212</v>
      </c>
    </row>
    <row r="24" spans="2:8" ht="15.75" customHeight="1">
      <c r="B24" s="2" t="s">
        <v>176</v>
      </c>
      <c r="C24" s="2" t="s">
        <v>213</v>
      </c>
      <c r="D24" s="235"/>
      <c r="E24" s="75" t="s">
        <v>214</v>
      </c>
      <c r="G24" s="2" t="s">
        <v>215</v>
      </c>
      <c r="H24" s="2" t="s">
        <v>216</v>
      </c>
    </row>
    <row r="25" spans="2:8" ht="15.75" customHeight="1">
      <c r="B25" s="2" t="s">
        <v>217</v>
      </c>
      <c r="D25" s="235"/>
      <c r="E25" s="75" t="s">
        <v>218</v>
      </c>
      <c r="G25" s="2" t="s">
        <v>219</v>
      </c>
      <c r="H25" s="2" t="s">
        <v>220</v>
      </c>
    </row>
    <row r="26" spans="2:8" ht="15.75" customHeight="1">
      <c r="B26" s="2" t="s">
        <v>221</v>
      </c>
      <c r="D26" s="160"/>
      <c r="E26" s="75" t="s">
        <v>222</v>
      </c>
      <c r="H26" s="2" t="s">
        <v>223</v>
      </c>
    </row>
    <row r="27" spans="2:8" ht="15.75" customHeight="1">
      <c r="B27" s="2" t="s">
        <v>139</v>
      </c>
      <c r="D27" s="238" t="s">
        <v>157</v>
      </c>
      <c r="E27" s="75" t="s">
        <v>224</v>
      </c>
      <c r="H27" s="2" t="s">
        <v>225</v>
      </c>
    </row>
    <row r="28" spans="2:8" ht="15.75" customHeight="1">
      <c r="B28" s="2" t="s">
        <v>226</v>
      </c>
      <c r="D28" s="235"/>
      <c r="E28" s="75" t="s">
        <v>227</v>
      </c>
      <c r="H28" s="2" t="s">
        <v>228</v>
      </c>
    </row>
    <row r="29" spans="2:8" ht="15.75" customHeight="1">
      <c r="B29" s="2" t="s">
        <v>229</v>
      </c>
      <c r="D29" s="235"/>
      <c r="E29" s="75" t="s">
        <v>230</v>
      </c>
      <c r="H29" s="2" t="s">
        <v>231</v>
      </c>
    </row>
    <row r="30" spans="2:8" ht="15.75" customHeight="1">
      <c r="B30" s="2" t="s">
        <v>232</v>
      </c>
      <c r="D30" s="235"/>
      <c r="E30" s="75" t="s">
        <v>233</v>
      </c>
      <c r="H30" s="2" t="s">
        <v>234</v>
      </c>
    </row>
    <row r="31" spans="2:8" ht="15.75" customHeight="1">
      <c r="B31" s="2" t="s">
        <v>147</v>
      </c>
      <c r="D31" s="160"/>
      <c r="E31" s="75" t="s">
        <v>235</v>
      </c>
      <c r="H31" s="2" t="s">
        <v>236</v>
      </c>
    </row>
    <row r="32" spans="2:8" ht="15.75" customHeight="1">
      <c r="B32" s="2" t="s">
        <v>237</v>
      </c>
      <c r="D32" s="234" t="s">
        <v>161</v>
      </c>
      <c r="E32" s="75" t="s">
        <v>10</v>
      </c>
      <c r="H32" s="2" t="s">
        <v>238</v>
      </c>
    </row>
    <row r="33" spans="2:8" ht="15.75" customHeight="1">
      <c r="D33" s="235"/>
      <c r="E33" s="75" t="s">
        <v>239</v>
      </c>
      <c r="H33" s="2" t="s">
        <v>240</v>
      </c>
    </row>
    <row r="34" spans="2:8" ht="15.75" customHeight="1">
      <c r="B34" s="70" t="s">
        <v>241</v>
      </c>
      <c r="D34" s="235"/>
      <c r="E34" s="75" t="s">
        <v>242</v>
      </c>
      <c r="H34" s="2" t="s">
        <v>243</v>
      </c>
    </row>
    <row r="35" spans="2:8" ht="15.75" customHeight="1">
      <c r="B35" s="2" t="s">
        <v>244</v>
      </c>
      <c r="D35" s="235"/>
      <c r="E35" s="75" t="s">
        <v>29</v>
      </c>
      <c r="H35" s="2" t="s">
        <v>245</v>
      </c>
    </row>
    <row r="36" spans="2:8" ht="15.75" customHeight="1">
      <c r="B36" s="2" t="s">
        <v>246</v>
      </c>
      <c r="D36" s="235"/>
      <c r="E36" s="75" t="s">
        <v>163</v>
      </c>
      <c r="H36" s="2" t="s">
        <v>247</v>
      </c>
    </row>
    <row r="37" spans="2:8" ht="15.75" customHeight="1">
      <c r="B37" s="2" t="s">
        <v>248</v>
      </c>
      <c r="D37" s="235"/>
      <c r="E37" s="75" t="s">
        <v>249</v>
      </c>
      <c r="H37" s="2" t="s">
        <v>250</v>
      </c>
    </row>
    <row r="38" spans="2:8" ht="15.75" customHeight="1">
      <c r="B38" s="2" t="s">
        <v>251</v>
      </c>
      <c r="D38" s="235"/>
      <c r="E38" s="75" t="s">
        <v>252</v>
      </c>
      <c r="H38" s="2" t="s">
        <v>253</v>
      </c>
    </row>
    <row r="39" spans="2:8" ht="15.75" customHeight="1">
      <c r="B39" s="2" t="s">
        <v>96</v>
      </c>
      <c r="D39" s="235"/>
      <c r="E39" s="75" t="s">
        <v>254</v>
      </c>
      <c r="H39" s="2" t="s">
        <v>255</v>
      </c>
    </row>
    <row r="40" spans="2:8" ht="15.75" customHeight="1">
      <c r="B40" s="70"/>
      <c r="D40" s="160"/>
      <c r="E40" s="75" t="s">
        <v>256</v>
      </c>
      <c r="H40" s="2" t="s">
        <v>257</v>
      </c>
    </row>
    <row r="41" spans="2:8" ht="15.75" customHeight="1">
      <c r="B41" s="70" t="s">
        <v>258</v>
      </c>
      <c r="D41" s="234" t="s">
        <v>164</v>
      </c>
      <c r="E41" s="75" t="s">
        <v>259</v>
      </c>
    </row>
    <row r="42" spans="2:8" ht="15.75" customHeight="1">
      <c r="B42" s="2" t="s">
        <v>260</v>
      </c>
      <c r="D42" s="235"/>
      <c r="E42" s="75" t="s">
        <v>261</v>
      </c>
    </row>
    <row r="43" spans="2:8" ht="15.75" customHeight="1">
      <c r="B43" s="2" t="s">
        <v>262</v>
      </c>
      <c r="D43" s="235"/>
      <c r="E43" s="75" t="s">
        <v>263</v>
      </c>
    </row>
    <row r="44" spans="2:8" ht="15.75" customHeight="1">
      <c r="D44" s="235"/>
      <c r="E44" s="75" t="s">
        <v>264</v>
      </c>
    </row>
    <row r="45" spans="2:8" ht="15.75" customHeight="1">
      <c r="D45" s="235"/>
      <c r="E45" s="75" t="s">
        <v>265</v>
      </c>
    </row>
    <row r="46" spans="2:8" ht="15.75" customHeight="1">
      <c r="D46" s="160"/>
      <c r="E46" s="75" t="s">
        <v>266</v>
      </c>
    </row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3:E46" xr:uid="{00000000-0009-0000-0000-000005000000}"/>
  <mergeCells count="7">
    <mergeCell ref="D32:D40"/>
    <mergeCell ref="D41:D46"/>
    <mergeCell ref="D2:E2"/>
    <mergeCell ref="D4:D10"/>
    <mergeCell ref="D11:D21"/>
    <mergeCell ref="D22:D26"/>
    <mergeCell ref="D27:D3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11</vt:i4>
      </vt:variant>
    </vt:vector>
  </HeadingPairs>
  <TitlesOfParts>
    <vt:vector size="16" baseType="lpstr">
      <vt:lpstr>1. ID </vt:lpstr>
      <vt:lpstr>2. RRHH</vt:lpstr>
      <vt:lpstr>Listas_OCDE</vt:lpstr>
      <vt:lpstr>3. COSTOS</vt:lpstr>
      <vt:lpstr>Extra</vt:lpstr>
      <vt:lpstr>'1. ID '!Área_de_impresión</vt:lpstr>
      <vt:lpstr>'2. RRHH'!Área_de_impresión</vt:lpstr>
      <vt:lpstr>'3. COSTOS'!Área_de_impresión</vt:lpstr>
      <vt:lpstr>CategoriasOCDE</vt:lpstr>
      <vt:lpstr>Ciencias_Agricolas</vt:lpstr>
      <vt:lpstr>Ciencias_Medicas_y_de_la_Salud</vt:lpstr>
      <vt:lpstr>Ciencias_Naturales</vt:lpstr>
      <vt:lpstr>Ciencias_Sociales</vt:lpstr>
      <vt:lpstr>Humanidades</vt:lpstr>
      <vt:lpstr>Ingenieria_y_Tecnologia</vt:lpstr>
      <vt:lpstr>OCDE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Briguitte Neculman </cp:lastModifiedBy>
  <cp:lastPrinted>2026-08-28T14:03:14Z</cp:lastPrinted>
  <dcterms:created xsi:type="dcterms:W3CDTF">2023-08-03T14:15:11Z</dcterms:created>
  <dcterms:modified xsi:type="dcterms:W3CDTF">2026-08-31T13:36:08Z</dcterms:modified>
</cp:coreProperties>
</file>